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z73352\Documents\My Web\312\312PPT\3-Excel\Excel-demos\"/>
    </mc:Choice>
  </mc:AlternateContent>
  <bookViews>
    <workbookView xWindow="120" yWindow="90" windowWidth="19440" windowHeight="7485" activeTab="2"/>
  </bookViews>
  <sheets>
    <sheet name="ReadMe" sheetId="1" r:id="rId1"/>
    <sheet name="0-WtdSum" sheetId="3" r:id="rId2"/>
    <sheet name="1-Wk-Exp" sheetId="2" r:id="rId3"/>
    <sheet name="Sheet4" sheetId="4" r:id="rId4"/>
    <sheet name="Sheet5" sheetId="5" r:id="rId5"/>
    <sheet name="Sheet6" sheetId="6" r:id="rId6"/>
    <sheet name="Sheet7" sheetId="7" r:id="rId7"/>
  </sheets>
  <calcPr calcId="152511"/>
</workbook>
</file>

<file path=xl/calcChain.xml><?xml version="1.0" encoding="utf-8"?>
<calcChain xmlns="http://schemas.openxmlformats.org/spreadsheetml/2006/main">
  <c r="F10" i="3" l="1"/>
  <c r="E10" i="3"/>
  <c r="D10" i="3"/>
  <c r="C10" i="3"/>
  <c r="F8" i="3"/>
  <c r="E8" i="3"/>
  <c r="D8" i="3"/>
  <c r="C8" i="3"/>
  <c r="F6" i="3"/>
  <c r="E6" i="3"/>
  <c r="D6" i="3"/>
  <c r="C6" i="3"/>
  <c r="F4" i="3"/>
  <c r="F11" i="3" s="1"/>
  <c r="E4" i="3"/>
  <c r="E11" i="3" s="1"/>
  <c r="D4" i="3"/>
  <c r="D11" i="3" s="1"/>
  <c r="C4" i="3"/>
  <c r="C11" i="3" s="1"/>
  <c r="T6" i="2" l="1"/>
  <c r="T7" i="2"/>
  <c r="T8" i="2"/>
  <c r="T9" i="2"/>
  <c r="T10" i="2"/>
  <c r="T11" i="2"/>
  <c r="T12" i="2"/>
  <c r="T13" i="2"/>
  <c r="T14" i="2"/>
  <c r="T15" i="2"/>
  <c r="T16" i="2"/>
  <c r="T5" i="2"/>
  <c r="C21" i="2"/>
  <c r="D21" i="2"/>
  <c r="E21" i="2"/>
  <c r="F21" i="2"/>
  <c r="G21" i="2"/>
  <c r="H21" i="2"/>
  <c r="B21" i="2"/>
  <c r="M20" i="2"/>
  <c r="O20" i="2"/>
  <c r="Q20" i="2"/>
  <c r="K20" i="2"/>
  <c r="M5" i="2"/>
  <c r="O5" i="2"/>
  <c r="Q5" i="2"/>
  <c r="M6" i="2"/>
  <c r="O6" i="2"/>
  <c r="Q6" i="2"/>
  <c r="M7" i="2"/>
  <c r="O7" i="2"/>
  <c r="Q7" i="2"/>
  <c r="M8" i="2"/>
  <c r="O8" i="2"/>
  <c r="Q8" i="2"/>
  <c r="M9" i="2"/>
  <c r="O9" i="2"/>
  <c r="Q9" i="2"/>
  <c r="M10" i="2"/>
  <c r="O10" i="2"/>
  <c r="Q10" i="2"/>
  <c r="M11" i="2"/>
  <c r="O11" i="2"/>
  <c r="Q11" i="2"/>
  <c r="M12" i="2"/>
  <c r="O12" i="2"/>
  <c r="Q12" i="2"/>
  <c r="M13" i="2"/>
  <c r="O13" i="2"/>
  <c r="Q13" i="2"/>
  <c r="M14" i="2"/>
  <c r="O14" i="2"/>
  <c r="Q14" i="2"/>
  <c r="M15" i="2"/>
  <c r="O15" i="2"/>
  <c r="Q15" i="2"/>
  <c r="M16" i="2"/>
  <c r="O16" i="2"/>
  <c r="Q16" i="2"/>
  <c r="K5" i="2"/>
  <c r="K6" i="2"/>
  <c r="K7" i="2"/>
  <c r="K8" i="2"/>
  <c r="K9" i="2"/>
  <c r="K10" i="2"/>
  <c r="K11" i="2"/>
  <c r="K12" i="2"/>
  <c r="K13" i="2"/>
  <c r="K14" i="2"/>
  <c r="K15" i="2"/>
  <c r="K16" i="2"/>
  <c r="D20" i="2"/>
  <c r="F20" i="2"/>
  <c r="H20" i="2"/>
  <c r="B20" i="2"/>
  <c r="R9" i="2" l="1"/>
  <c r="R5" i="2"/>
  <c r="R16" i="2"/>
  <c r="R12" i="2"/>
  <c r="R8" i="2"/>
  <c r="R13" i="2"/>
  <c r="R15" i="2"/>
  <c r="R11" i="2"/>
  <c r="Q17" i="2"/>
  <c r="R14" i="2"/>
  <c r="R10" i="2"/>
  <c r="B22" i="2"/>
  <c r="M17" i="2"/>
  <c r="R7" i="2"/>
  <c r="R6" i="2"/>
  <c r="O17" i="2"/>
  <c r="K17" i="2"/>
  <c r="R17" i="2" l="1"/>
  <c r="S7" i="2" s="1"/>
  <c r="S6" i="2" l="1"/>
  <c r="K18" i="2"/>
  <c r="S10" i="2"/>
  <c r="S14" i="2"/>
  <c r="S15" i="2"/>
  <c r="M18" i="2"/>
  <c r="O18" i="2"/>
  <c r="Q18" i="2"/>
  <c r="S11" i="2"/>
  <c r="S17" i="2"/>
  <c r="S13" i="2"/>
  <c r="S8" i="2"/>
  <c r="S9" i="2"/>
  <c r="S5" i="2"/>
  <c r="S12" i="2"/>
  <c r="S16" i="2"/>
  <c r="R18" i="2" l="1"/>
</calcChain>
</file>

<file path=xl/sharedStrings.xml><?xml version="1.0" encoding="utf-8"?>
<sst xmlns="http://schemas.openxmlformats.org/spreadsheetml/2006/main" count="184" uniqueCount="104">
  <si>
    <t>"Excel in Life" Demos (Ideas for your own spreadsheets)</t>
  </si>
  <si>
    <t>1-wk-expense</t>
  </si>
  <si>
    <t>Analysis:</t>
  </si>
  <si>
    <t xml:space="preserve">Data: </t>
  </si>
  <si>
    <t xml:space="preserve">List of expenses daily. </t>
  </si>
  <si>
    <t>1, weekly total; 2, categorical total; 3, weekly % in month; 4, categorical % in total</t>
  </si>
  <si>
    <t>2-Job-ranking</t>
  </si>
  <si>
    <t>Criteria, weights, ratings</t>
  </si>
  <si>
    <t>1, weighted total (the sum of [weight * rating]); 2, ranking of total; 3, ranking of each alternative on each criteria</t>
  </si>
  <si>
    <t>4-Time-mgmt</t>
  </si>
  <si>
    <t>3-Home-ranking</t>
  </si>
  <si>
    <t>logs of activities</t>
  </si>
  <si>
    <t>5-Phone-log</t>
  </si>
  <si>
    <t>logs ofphone calls</t>
  </si>
  <si>
    <t>6-Library-book</t>
  </si>
  <si>
    <t>list of books checked out</t>
  </si>
  <si>
    <t>1, rank by due date; 2, ranked by checked out date; 3, count by category; 4, % by category; 5, earliest/latest due books</t>
  </si>
  <si>
    <t xml:space="preserve">1, time spent by category; 2, % of {on time, delayed, not-started}; </t>
  </si>
  <si>
    <t>1, avg/max/min length; 2, % in length re call time; 3, % in #calls in call time; 4, % in length re call category; 5, % in #calls in call category</t>
  </si>
  <si>
    <t>Apartment-ranking</t>
  </si>
  <si>
    <t>Renter-ranking</t>
  </si>
  <si>
    <t>Relocation-ranking</t>
  </si>
  <si>
    <t>Employee-selection</t>
  </si>
  <si>
    <t>Student-admission</t>
  </si>
  <si>
    <t>Sport-scores-tracking</t>
  </si>
  <si>
    <t>Sales-event-priority</t>
  </si>
  <si>
    <t>rent, distance to work, safety, newness, convenience, etc</t>
  </si>
  <si>
    <t>income, credit history, reference, age, length of residence in the area, etc</t>
  </si>
  <si>
    <t xml:space="preserve">Considered factors: </t>
  </si>
  <si>
    <t>cost of living, crime, education, convenience, healthcare, cultural life, …</t>
  </si>
  <si>
    <t>education, certificate, reference, attitude, teamwork, special strengths, …</t>
  </si>
  <si>
    <t>graduated school, GPA, GMAT, work experience, reference letter, ..</t>
  </si>
  <si>
    <t>discount%, desire of the commodities, name of brand, …</t>
  </si>
  <si>
    <t>time, rating, timed-price, …</t>
  </si>
  <si>
    <t>Movie-decision</t>
  </si>
  <si>
    <t>"Excel in Life" Demo 1 - Weekly Expenses</t>
  </si>
  <si>
    <t>Week1</t>
  </si>
  <si>
    <t>Week2</t>
  </si>
  <si>
    <t>Week3</t>
  </si>
  <si>
    <t>Week4</t>
  </si>
  <si>
    <t>Category</t>
  </si>
  <si>
    <t>Amount</t>
  </si>
  <si>
    <t>Gas</t>
  </si>
  <si>
    <t>Dine out</t>
  </si>
  <si>
    <t>Office</t>
  </si>
  <si>
    <t>Home</t>
  </si>
  <si>
    <t>Movies</t>
  </si>
  <si>
    <t>Shopping</t>
  </si>
  <si>
    <t>Grocery</t>
  </si>
  <si>
    <t>Untilities</t>
  </si>
  <si>
    <t>Phone</t>
  </si>
  <si>
    <t>Cable TV</t>
  </si>
  <si>
    <t>Pets</t>
  </si>
  <si>
    <t>Party</t>
  </si>
  <si>
    <t>Weekly totaL</t>
  </si>
  <si>
    <t>Monthly Analysis</t>
  </si>
  <si>
    <t>Categorical totals:</t>
  </si>
  <si>
    <t>Weekly total</t>
  </si>
  <si>
    <t>Monthly</t>
  </si>
  <si>
    <t xml:space="preserve"> Total</t>
  </si>
  <si>
    <t>Categorical</t>
  </si>
  <si>
    <t>Weekly %</t>
  </si>
  <si>
    <t xml:space="preserve"> %</t>
  </si>
  <si>
    <t># Dine Out</t>
  </si>
  <si>
    <t>Hi/Lo Week</t>
  </si>
  <si>
    <t>Highest 33</t>
  </si>
  <si>
    <t>Categories</t>
  </si>
  <si>
    <t>Skills used:</t>
  </si>
  <si>
    <r>
      <t>1-Mixed Ref; 2-SUMIF; 3-COUNTIF;</t>
    </r>
    <r>
      <rPr>
        <sz val="11"/>
        <color rgb="FFFF0000"/>
        <rFont val="Calibri"/>
        <family val="2"/>
        <scheme val="minor"/>
      </rPr>
      <t xml:space="preserve"> 4-LARGE</t>
    </r>
    <r>
      <rPr>
        <sz val="11"/>
        <color theme="1"/>
        <rFont val="Calibri"/>
        <family val="2"/>
        <scheme val="minor"/>
      </rPr>
      <t>; 5-Nested IF</t>
    </r>
  </si>
  <si>
    <t>Jobs</t>
  </si>
  <si>
    <t>Retail</t>
  </si>
  <si>
    <t>Waiter</t>
  </si>
  <si>
    <t>Pharmacist</t>
  </si>
  <si>
    <t>CEO</t>
  </si>
  <si>
    <t>Criteria
(and weight)</t>
  </si>
  <si>
    <t>Score you
assigned</t>
  </si>
  <si>
    <t>Income</t>
  </si>
  <si>
    <t xml:space="preserve">&lt;=== weighted in this row: </t>
  </si>
  <si>
    <t>Hours</t>
  </si>
  <si>
    <t xml:space="preserve">raw scores above multiplied by </t>
  </si>
  <si>
    <t>the weight in column A</t>
  </si>
  <si>
    <t>Stress</t>
  </si>
  <si>
    <t>Outlook</t>
  </si>
  <si>
    <t>Weighted total</t>
  </si>
  <si>
    <t>Best/Worst</t>
  </si>
  <si>
    <t>Worst</t>
  </si>
  <si>
    <t>Best</t>
  </si>
  <si>
    <t>Thinking:</t>
  </si>
  <si>
    <t>In row 11, which is the largest number? 6.9 in F11 right?</t>
  </si>
  <si>
    <t>So that is the "Best"; similarly 2.5 in C11 is the "Worst".</t>
  </si>
  <si>
    <t>Now write a formula to determine which is best and which is worst.</t>
  </si>
  <si>
    <t>Logic: if you are the largest number in the whole row, you're Best;</t>
  </si>
  <si>
    <t>else if you're the smallest number in the whole row you are Worst;</t>
  </si>
  <si>
    <t>else you are neither, and just leave the corresponding cell blank.</t>
  </si>
  <si>
    <t>If a correct formula is entered in C12 and copied through D12:F12,</t>
  </si>
  <si>
    <t>you would see as my arrows indicate above.</t>
  </si>
  <si>
    <r>
      <t xml:space="preserve">NOTE!!! - I just entered the words Best and Worst; but </t>
    </r>
    <r>
      <rPr>
        <sz val="11"/>
        <color rgb="FFFF0000"/>
        <rFont val="Calibri"/>
        <family val="2"/>
        <scheme val="minor"/>
      </rPr>
      <t>you must enter a IF FORMULA</t>
    </r>
  </si>
  <si>
    <t>to determine and display the words, rather than the words directly.</t>
  </si>
  <si>
    <t>Weighted sum type of problems - Mixed references</t>
  </si>
  <si>
    <t>0-Weighted Sum</t>
  </si>
  <si>
    <t>Weighted sum type of problems:</t>
  </si>
  <si>
    <t>Scenario</t>
  </si>
  <si>
    <t>1. Weights; 2. ratings</t>
  </si>
  <si>
    <t>1, weighted scores; 2, sum of weighted scores; 3, find the highest and the lowest among the choices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</si>
</sst>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66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42" fontId="0" fillId="0" borderId="0" xfId="1" applyNumberFormat="1" applyFont="1"/>
    <xf numFmtId="9" fontId="0" fillId="0" borderId="0" xfId="2" applyFont="1"/>
    <xf numFmtId="42" fontId="7" fillId="0" borderId="0" xfId="1" applyNumberFormat="1" applyFont="1"/>
    <xf numFmtId="9" fontId="0" fillId="0" borderId="0" xfId="1" applyNumberFormat="1" applyFont="1"/>
    <xf numFmtId="42" fontId="0" fillId="0" borderId="0" xfId="0" applyNumberFormat="1" applyFont="1"/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0" fillId="0" borderId="1" xfId="0" applyBorder="1"/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561975</xdr:colOff>
      <xdr:row>11</xdr:row>
      <xdr:rowOff>9525</xdr:rowOff>
    </xdr:from>
    <xdr:to>
      <xdr:col>9</xdr:col>
      <xdr:colOff>295275</xdr:colOff>
      <xdr:row>17</xdr:row>
      <xdr:rowOff>228600</xdr:rowOff>
    </xdr:to>
    <xdr:sp macro="" textlink="">
      <xdr:nvSpPr>
        <xdr:cNvPr id="2" name="Right Brace 1"/>
        <xdr:cNvSpPr/>
      </xdr:nvSpPr>
      <xdr:spPr>
        <a:xfrm>
          <a:off x="7153275" y="1914525"/>
          <a:ext cx="342900" cy="16478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12</xdr:row>
      <xdr:rowOff>9525</xdr:rowOff>
    </xdr:from>
    <xdr:to>
      <xdr:col>5</xdr:col>
      <xdr:colOff>142875</xdr:colOff>
      <xdr:row>20</xdr:row>
      <xdr:rowOff>57150</xdr:rowOff>
    </xdr:to>
    <xdr:cxnSp macro="">
      <xdr:nvCxnSpPr>
        <xdr:cNvPr id="2" name="Straight Arrow Connector 1"/>
        <xdr:cNvCxnSpPr/>
      </xdr:nvCxnSpPr>
      <xdr:spPr>
        <a:xfrm flipV="1">
          <a:off x="4057650" y="2505075"/>
          <a:ext cx="466725" cy="1571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514350</xdr:colOff>
      <xdr:row>11</xdr:row>
      <xdr:rowOff>133350</xdr:rowOff>
    </xdr:from>
    <xdr:to>
      <xdr:col>5</xdr:col>
      <xdr:colOff>323850</xdr:colOff>
      <xdr:row>20</xdr:row>
      <xdr:rowOff>38100</xdr:rowOff>
    </xdr:to>
    <xdr:cxnSp macro="">
      <xdr:nvCxnSpPr>
        <xdr:cNvPr id="3" name="Straight Arrow Connector 2"/>
        <xdr:cNvCxnSpPr/>
      </xdr:nvCxnSpPr>
      <xdr:spPr>
        <a:xfrm flipH="1" flipV="1">
          <a:off x="2438400" y="2438400"/>
          <a:ext cx="2266950" cy="1619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G6" sqref="G6"/>
    </sheetView>
  </sheetViews>
  <sheetFormatPr defaultRowHeight="18.75" x14ac:dyDescent="0.3"/>
  <cols>
    <col min="1" max="1" width="18.42578125" style="1" customWidth="1"/>
    <col min="2" max="2" width="7.140625" style="1" customWidth="1"/>
    <col min="3" max="3" width="27.7109375" style="2" customWidth="1"/>
    <col min="4" max="4" width="11.140625" style="1" customWidth="1"/>
    <col min="5" max="5" width="10.42578125" style="3" customWidth="1"/>
    <col min="6" max="16384" width="9.140625" style="1"/>
  </cols>
  <sheetData>
    <row r="1" spans="1:11" x14ac:dyDescent="0.3">
      <c r="A1" s="1" t="s">
        <v>0</v>
      </c>
    </row>
    <row r="2" spans="1:11" x14ac:dyDescent="0.3">
      <c r="A2" s="1" t="s">
        <v>99</v>
      </c>
      <c r="B2" s="2" t="s">
        <v>3</v>
      </c>
      <c r="C2" s="2" t="s">
        <v>102</v>
      </c>
      <c r="D2" s="3" t="s">
        <v>2</v>
      </c>
      <c r="E2" s="1" t="s">
        <v>103</v>
      </c>
    </row>
    <row r="3" spans="1:11" x14ac:dyDescent="0.3">
      <c r="A3" s="1" t="s">
        <v>1</v>
      </c>
      <c r="B3" s="2" t="s">
        <v>3</v>
      </c>
      <c r="C3" s="1" t="s">
        <v>4</v>
      </c>
      <c r="D3" s="3" t="s">
        <v>2</v>
      </c>
      <c r="E3" s="1" t="s">
        <v>5</v>
      </c>
    </row>
    <row r="4" spans="1:11" x14ac:dyDescent="0.3">
      <c r="A4" s="1" t="s">
        <v>6</v>
      </c>
      <c r="B4" s="2" t="s">
        <v>3</v>
      </c>
      <c r="C4" s="1" t="s">
        <v>7</v>
      </c>
      <c r="D4" s="3" t="s">
        <v>2</v>
      </c>
      <c r="E4" s="1" t="s">
        <v>8</v>
      </c>
    </row>
    <row r="5" spans="1:11" x14ac:dyDescent="0.3">
      <c r="A5" s="1" t="s">
        <v>10</v>
      </c>
      <c r="B5" s="2" t="s">
        <v>3</v>
      </c>
      <c r="C5" s="1" t="s">
        <v>7</v>
      </c>
      <c r="D5" s="3" t="s">
        <v>2</v>
      </c>
      <c r="E5" s="1" t="s">
        <v>8</v>
      </c>
    </row>
    <row r="6" spans="1:11" x14ac:dyDescent="0.3">
      <c r="A6" s="1" t="s">
        <v>9</v>
      </c>
      <c r="B6" s="2" t="s">
        <v>3</v>
      </c>
      <c r="C6" s="1" t="s">
        <v>11</v>
      </c>
      <c r="D6" s="3" t="s">
        <v>2</v>
      </c>
      <c r="E6" s="1" t="s">
        <v>17</v>
      </c>
    </row>
    <row r="7" spans="1:11" x14ac:dyDescent="0.3">
      <c r="A7" s="1" t="s">
        <v>12</v>
      </c>
      <c r="B7" s="2" t="s">
        <v>3</v>
      </c>
      <c r="C7" s="1" t="s">
        <v>13</v>
      </c>
      <c r="D7" s="3" t="s">
        <v>2</v>
      </c>
      <c r="E7" s="1" t="s">
        <v>18</v>
      </c>
    </row>
    <row r="8" spans="1:11" x14ac:dyDescent="0.3">
      <c r="A8" s="1" t="s">
        <v>14</v>
      </c>
      <c r="B8" s="2" t="s">
        <v>3</v>
      </c>
      <c r="C8" s="1" t="s">
        <v>15</v>
      </c>
      <c r="D8" s="3" t="s">
        <v>2</v>
      </c>
      <c r="E8" s="1" t="s">
        <v>16</v>
      </c>
    </row>
    <row r="9" spans="1:11" x14ac:dyDescent="0.3">
      <c r="B9" s="2"/>
      <c r="C9" s="1"/>
      <c r="D9" s="3"/>
      <c r="E9" s="1"/>
    </row>
    <row r="10" spans="1:11" x14ac:dyDescent="0.3">
      <c r="A10" s="1" t="s">
        <v>100</v>
      </c>
      <c r="B10" s="2"/>
      <c r="C10" s="1"/>
      <c r="D10" s="3"/>
      <c r="E10" s="1"/>
    </row>
    <row r="11" spans="1:11" x14ac:dyDescent="0.3">
      <c r="A11" s="2" t="s">
        <v>101</v>
      </c>
      <c r="C11" s="2" t="s">
        <v>28</v>
      </c>
    </row>
    <row r="12" spans="1:11" x14ac:dyDescent="0.3">
      <c r="A12" s="4" t="s">
        <v>19</v>
      </c>
      <c r="C12" s="1" t="s">
        <v>26</v>
      </c>
    </row>
    <row r="13" spans="1:11" x14ac:dyDescent="0.3">
      <c r="A13" s="1" t="s">
        <v>21</v>
      </c>
      <c r="C13" s="1" t="s">
        <v>29</v>
      </c>
    </row>
    <row r="14" spans="1:11" x14ac:dyDescent="0.3">
      <c r="A14" s="1" t="s">
        <v>34</v>
      </c>
      <c r="C14" s="1" t="s">
        <v>33</v>
      </c>
    </row>
    <row r="15" spans="1:11" x14ac:dyDescent="0.3">
      <c r="A15" s="1" t="s">
        <v>25</v>
      </c>
      <c r="C15" s="1" t="s">
        <v>32</v>
      </c>
      <c r="K15" s="4" t="s">
        <v>98</v>
      </c>
    </row>
    <row r="16" spans="1:11" x14ac:dyDescent="0.3">
      <c r="A16" s="1" t="s">
        <v>22</v>
      </c>
      <c r="C16" s="1" t="s">
        <v>30</v>
      </c>
    </row>
    <row r="17" spans="1:3" x14ac:dyDescent="0.3">
      <c r="A17" s="4" t="s">
        <v>23</v>
      </c>
      <c r="C17" s="1" t="s">
        <v>31</v>
      </c>
    </row>
    <row r="18" spans="1:3" x14ac:dyDescent="0.3">
      <c r="A18" s="1" t="s">
        <v>20</v>
      </c>
      <c r="C18" s="1" t="s">
        <v>27</v>
      </c>
    </row>
    <row r="19" spans="1:3" x14ac:dyDescent="0.3">
      <c r="C19" s="1"/>
    </row>
    <row r="20" spans="1:3" x14ac:dyDescent="0.3">
      <c r="A20" s="1" t="s">
        <v>24</v>
      </c>
      <c r="C20" s="1"/>
    </row>
    <row r="23" spans="1:3" x14ac:dyDescent="0.3">
      <c r="C23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22" sqref="A22"/>
    </sheetView>
  </sheetViews>
  <sheetFormatPr defaultRowHeight="15" x14ac:dyDescent="0.25"/>
  <cols>
    <col min="1" max="1" width="19.28515625" customWidth="1"/>
    <col min="2" max="2" width="9.5703125" bestFit="1" customWidth="1"/>
    <col min="3" max="6" width="12.28515625" customWidth="1"/>
  </cols>
  <sheetData>
    <row r="1" spans="1:8" s="18" customFormat="1" x14ac:dyDescent="0.25">
      <c r="A1" s="17"/>
      <c r="B1" s="15" t="s">
        <v>69</v>
      </c>
      <c r="C1" s="18" t="s">
        <v>70</v>
      </c>
      <c r="D1" s="18" t="s">
        <v>71</v>
      </c>
      <c r="E1" s="18" t="s">
        <v>72</v>
      </c>
      <c r="F1" s="18" t="s">
        <v>73</v>
      </c>
    </row>
    <row r="2" spans="1:8" ht="30" x14ac:dyDescent="0.25">
      <c r="A2" s="19" t="s">
        <v>74</v>
      </c>
      <c r="B2" s="20" t="s">
        <v>75</v>
      </c>
    </row>
    <row r="3" spans="1:8" x14ac:dyDescent="0.25">
      <c r="A3" s="21" t="s">
        <v>76</v>
      </c>
      <c r="C3">
        <v>2</v>
      </c>
      <c r="D3">
        <v>3</v>
      </c>
      <c r="E3">
        <v>6</v>
      </c>
      <c r="F3">
        <v>10</v>
      </c>
    </row>
    <row r="4" spans="1:8" x14ac:dyDescent="0.25">
      <c r="A4" s="21">
        <v>0.4</v>
      </c>
      <c r="C4">
        <f>C3*$A4</f>
        <v>0.8</v>
      </c>
      <c r="D4">
        <f t="shared" ref="D4:F4" si="0">D3*$A4</f>
        <v>1.2000000000000002</v>
      </c>
      <c r="E4">
        <f t="shared" si="0"/>
        <v>2.4000000000000004</v>
      </c>
      <c r="F4">
        <f t="shared" si="0"/>
        <v>4</v>
      </c>
      <c r="G4" s="22" t="s">
        <v>77</v>
      </c>
    </row>
    <row r="5" spans="1:8" x14ac:dyDescent="0.25">
      <c r="A5" s="21" t="s">
        <v>78</v>
      </c>
      <c r="C5">
        <v>3</v>
      </c>
      <c r="D5">
        <v>3</v>
      </c>
      <c r="E5">
        <v>7</v>
      </c>
      <c r="F5">
        <v>5</v>
      </c>
      <c r="G5" s="22" t="s">
        <v>79</v>
      </c>
    </row>
    <row r="6" spans="1:8" x14ac:dyDescent="0.25">
      <c r="A6" s="21">
        <v>0.2</v>
      </c>
      <c r="C6">
        <f>C5*$A6</f>
        <v>0.60000000000000009</v>
      </c>
      <c r="D6">
        <f t="shared" ref="D6:F6" si="1">D5*$A6</f>
        <v>0.60000000000000009</v>
      </c>
      <c r="E6">
        <f t="shared" si="1"/>
        <v>1.4000000000000001</v>
      </c>
      <c r="F6">
        <f t="shared" si="1"/>
        <v>1</v>
      </c>
      <c r="H6" s="22" t="s">
        <v>80</v>
      </c>
    </row>
    <row r="7" spans="1:8" x14ac:dyDescent="0.25">
      <c r="A7" s="21" t="s">
        <v>81</v>
      </c>
      <c r="C7">
        <v>3</v>
      </c>
      <c r="D7">
        <v>4</v>
      </c>
      <c r="E7">
        <v>7</v>
      </c>
      <c r="F7">
        <v>3</v>
      </c>
    </row>
    <row r="8" spans="1:8" x14ac:dyDescent="0.25">
      <c r="A8" s="21">
        <v>0.3</v>
      </c>
      <c r="C8">
        <f>C7*$A8</f>
        <v>0.89999999999999991</v>
      </c>
      <c r="D8">
        <f t="shared" ref="D8:F8" si="2">D7*$A8</f>
        <v>1.2</v>
      </c>
      <c r="E8">
        <f t="shared" si="2"/>
        <v>2.1</v>
      </c>
      <c r="F8">
        <f t="shared" si="2"/>
        <v>0.89999999999999991</v>
      </c>
    </row>
    <row r="9" spans="1:8" x14ac:dyDescent="0.25">
      <c r="A9" s="21" t="s">
        <v>82</v>
      </c>
      <c r="C9">
        <v>2</v>
      </c>
      <c r="D9">
        <v>3</v>
      </c>
      <c r="E9">
        <v>7</v>
      </c>
      <c r="F9">
        <v>10</v>
      </c>
    </row>
    <row r="10" spans="1:8" ht="15.75" thickBot="1" x14ac:dyDescent="0.3">
      <c r="A10" s="21">
        <v>0.1</v>
      </c>
      <c r="C10">
        <f>C9*$A10</f>
        <v>0.2</v>
      </c>
      <c r="D10">
        <f t="shared" ref="D10:F10" si="3">D9*$A10</f>
        <v>0.30000000000000004</v>
      </c>
      <c r="E10">
        <f t="shared" si="3"/>
        <v>0.70000000000000007</v>
      </c>
      <c r="F10">
        <f t="shared" si="3"/>
        <v>1</v>
      </c>
    </row>
    <row r="11" spans="1:8" ht="15.75" thickTop="1" x14ac:dyDescent="0.25">
      <c r="A11" s="23" t="s">
        <v>83</v>
      </c>
      <c r="B11" s="24"/>
      <c r="C11" s="24">
        <f>C4+C6+C8+C10</f>
        <v>2.5</v>
      </c>
      <c r="D11" s="24">
        <f t="shared" ref="D11:F11" si="4">D4+D6+D8+D10</f>
        <v>3.3</v>
      </c>
      <c r="E11" s="24">
        <f t="shared" si="4"/>
        <v>6.6000000000000005</v>
      </c>
      <c r="F11" s="24">
        <f t="shared" si="4"/>
        <v>6.9</v>
      </c>
    </row>
    <row r="12" spans="1:8" x14ac:dyDescent="0.25">
      <c r="A12" s="25" t="s">
        <v>84</v>
      </c>
      <c r="C12" t="s">
        <v>85</v>
      </c>
      <c r="F12" t="s">
        <v>86</v>
      </c>
    </row>
    <row r="13" spans="1:8" x14ac:dyDescent="0.25">
      <c r="B13" t="s">
        <v>87</v>
      </c>
      <c r="C13" t="s">
        <v>88</v>
      </c>
    </row>
    <row r="14" spans="1:8" x14ac:dyDescent="0.25">
      <c r="C14" t="s">
        <v>89</v>
      </c>
    </row>
    <row r="15" spans="1:8" x14ac:dyDescent="0.25">
      <c r="C15" t="s">
        <v>90</v>
      </c>
    </row>
    <row r="16" spans="1:8" x14ac:dyDescent="0.25">
      <c r="C16" t="s">
        <v>91</v>
      </c>
    </row>
    <row r="17" spans="3:4" x14ac:dyDescent="0.25">
      <c r="C17" t="s">
        <v>92</v>
      </c>
    </row>
    <row r="18" spans="3:4" x14ac:dyDescent="0.25">
      <c r="C18" t="s">
        <v>93</v>
      </c>
    </row>
    <row r="19" spans="3:4" x14ac:dyDescent="0.25">
      <c r="C19" t="s">
        <v>94</v>
      </c>
    </row>
    <row r="20" spans="3:4" x14ac:dyDescent="0.25">
      <c r="C20" t="s">
        <v>95</v>
      </c>
    </row>
    <row r="21" spans="3:4" x14ac:dyDescent="0.25">
      <c r="C21" t="s">
        <v>96</v>
      </c>
    </row>
    <row r="22" spans="3:4" x14ac:dyDescent="0.25">
      <c r="D22" t="s">
        <v>97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B1" workbookViewId="0">
      <selection activeCell="B23" sqref="B23"/>
    </sheetView>
  </sheetViews>
  <sheetFormatPr defaultRowHeight="15" x14ac:dyDescent="0.25"/>
  <cols>
    <col min="1" max="1" width="16" style="5" customWidth="1"/>
    <col min="2" max="2" width="11.140625" style="5" bestFit="1" customWidth="1"/>
    <col min="3" max="3" width="12.28515625" style="5" customWidth="1"/>
    <col min="4" max="4" width="11.140625" style="5" bestFit="1" customWidth="1"/>
    <col min="5" max="5" width="12.28515625" style="5" customWidth="1"/>
    <col min="6" max="6" width="11.140625" style="5" bestFit="1" customWidth="1"/>
    <col min="7" max="7" width="11.85546875" style="5" customWidth="1"/>
    <col min="8" max="8" width="11.140625" style="5" bestFit="1" customWidth="1"/>
    <col min="9" max="9" width="3.85546875" style="5" customWidth="1"/>
    <col min="10" max="10" width="15.42578125" style="5" customWidth="1"/>
    <col min="11" max="11" width="9.42578125" style="5" customWidth="1"/>
    <col min="12" max="12" width="3.7109375" style="5" customWidth="1"/>
    <col min="13" max="13" width="9.42578125" style="5" customWidth="1"/>
    <col min="14" max="14" width="3.42578125" style="5" customWidth="1"/>
    <col min="15" max="15" width="9.140625" style="5" customWidth="1"/>
    <col min="16" max="16" width="3.85546875" style="5" customWidth="1"/>
    <col min="17" max="17" width="9.42578125" style="5" customWidth="1"/>
    <col min="18" max="18" width="13.42578125" style="5" customWidth="1"/>
    <col min="19" max="19" width="5.5703125" style="5" bestFit="1" customWidth="1"/>
    <col min="20" max="16384" width="9.140625" style="5"/>
  </cols>
  <sheetData>
    <row r="1" spans="1:20" ht="18.75" x14ac:dyDescent="0.3">
      <c r="A1" s="12" t="s">
        <v>35</v>
      </c>
      <c r="C1" s="6"/>
      <c r="E1" s="5" t="s">
        <v>67</v>
      </c>
      <c r="F1" s="5" t="s">
        <v>68</v>
      </c>
    </row>
    <row r="2" spans="1:20" ht="18.75" customHeight="1" x14ac:dyDescent="0.25">
      <c r="J2" s="5" t="s">
        <v>55</v>
      </c>
    </row>
    <row r="3" spans="1:20" x14ac:dyDescent="0.25">
      <c r="A3" s="13" t="s">
        <v>36</v>
      </c>
      <c r="C3" s="14" t="s">
        <v>37</v>
      </c>
      <c r="D3" s="14"/>
      <c r="E3" s="14" t="s">
        <v>38</v>
      </c>
      <c r="F3" s="14"/>
      <c r="G3" s="14" t="s">
        <v>39</v>
      </c>
      <c r="H3" s="14"/>
      <c r="J3" s="5" t="s">
        <v>56</v>
      </c>
      <c r="R3" s="16" t="s">
        <v>60</v>
      </c>
      <c r="S3" s="16"/>
      <c r="T3" s="13" t="s">
        <v>65</v>
      </c>
    </row>
    <row r="4" spans="1:20" x14ac:dyDescent="0.25">
      <c r="A4" s="13" t="s">
        <v>40</v>
      </c>
      <c r="B4" s="13" t="s">
        <v>41</v>
      </c>
      <c r="C4" s="14" t="s">
        <v>40</v>
      </c>
      <c r="D4" s="14" t="s">
        <v>41</v>
      </c>
      <c r="E4" s="14" t="s">
        <v>40</v>
      </c>
      <c r="F4" s="14" t="s">
        <v>41</v>
      </c>
      <c r="G4" s="14" t="s">
        <v>40</v>
      </c>
      <c r="H4" s="14" t="s">
        <v>41</v>
      </c>
      <c r="K4" s="14" t="s">
        <v>36</v>
      </c>
      <c r="L4" s="14"/>
      <c r="M4" s="14" t="s">
        <v>37</v>
      </c>
      <c r="N4" s="14"/>
      <c r="O4" s="14" t="s">
        <v>38</v>
      </c>
      <c r="P4" s="14"/>
      <c r="Q4" s="14" t="s">
        <v>39</v>
      </c>
      <c r="R4" s="14" t="s">
        <v>59</v>
      </c>
      <c r="S4" s="14" t="s">
        <v>62</v>
      </c>
      <c r="T4" s="14" t="s">
        <v>66</v>
      </c>
    </row>
    <row r="5" spans="1:20" x14ac:dyDescent="0.25">
      <c r="A5" s="13" t="s">
        <v>42</v>
      </c>
      <c r="B5" s="7">
        <v>64</v>
      </c>
      <c r="C5" s="5" t="s">
        <v>42</v>
      </c>
      <c r="D5" s="7">
        <v>57</v>
      </c>
      <c r="E5" s="5" t="s">
        <v>42</v>
      </c>
      <c r="F5" s="7">
        <v>51</v>
      </c>
      <c r="G5" s="5" t="s">
        <v>42</v>
      </c>
      <c r="H5" s="7">
        <v>64</v>
      </c>
      <c r="J5" s="7" t="s">
        <v>51</v>
      </c>
      <c r="K5" s="7">
        <f>SUMIF(A$5:A$18,$J5,B$5:B$18)</f>
        <v>0</v>
      </c>
      <c r="L5" s="7"/>
      <c r="M5" s="7">
        <f t="shared" ref="M5:M16" si="0">SUMIF(C$5:C$18,$J5,D$5:D$18)</f>
        <v>0</v>
      </c>
      <c r="N5" s="7"/>
      <c r="O5" s="7">
        <f t="shared" ref="O5:O16" si="1">SUMIF(E$5:E$18,$J5,F$5:F$18)</f>
        <v>0</v>
      </c>
      <c r="P5" s="7"/>
      <c r="Q5" s="7">
        <f t="shared" ref="Q5:Q16" si="2">SUMIF(G$5:G$16,$J5,H$5:H$16)</f>
        <v>45</v>
      </c>
      <c r="R5" s="7">
        <f>SUM(K5:Q5)</f>
        <v>45</v>
      </c>
      <c r="S5" s="8">
        <f>R5/$R$17</f>
        <v>1.7999999999999999E-2</v>
      </c>
      <c r="T5" s="5" t="str">
        <f>IF(S5=LARGE($S$5:$S$16,1),J5,IF(S5=LARGE($S$5:$S$16,2),J5,IF(S5=LARGE($S$5:$S$16,3),J5,"")))</f>
        <v/>
      </c>
    </row>
    <row r="6" spans="1:20" x14ac:dyDescent="0.25">
      <c r="A6" s="13" t="s">
        <v>43</v>
      </c>
      <c r="B6" s="7">
        <v>12</v>
      </c>
      <c r="C6" s="5" t="s">
        <v>43</v>
      </c>
      <c r="D6" s="7">
        <v>11</v>
      </c>
      <c r="E6" s="5" t="s">
        <v>43</v>
      </c>
      <c r="F6" s="7">
        <v>13</v>
      </c>
      <c r="G6" s="5" t="s">
        <v>43</v>
      </c>
      <c r="H6" s="7">
        <v>12</v>
      </c>
      <c r="J6" s="7" t="s">
        <v>43</v>
      </c>
      <c r="K6" s="7">
        <f t="shared" ref="K6:K16" si="3">SUMIF(A$5:A$18,$J6,B$5:B$18)</f>
        <v>183</v>
      </c>
      <c r="L6" s="7"/>
      <c r="M6" s="7">
        <f t="shared" si="0"/>
        <v>185</v>
      </c>
      <c r="N6" s="7"/>
      <c r="O6" s="7">
        <f t="shared" si="1"/>
        <v>148</v>
      </c>
      <c r="P6" s="7"/>
      <c r="Q6" s="7">
        <f t="shared" si="2"/>
        <v>115</v>
      </c>
      <c r="R6" s="7">
        <f t="shared" ref="R6:R16" si="4">SUM(K6:Q6)</f>
        <v>631</v>
      </c>
      <c r="S6" s="8">
        <f t="shared" ref="S6:S17" si="5">R6/$R$17</f>
        <v>0.25240000000000001</v>
      </c>
      <c r="T6" s="5" t="str">
        <f t="shared" ref="T6:T16" si="6">IF(S6=LARGE($S$5:$S$16,1),J6,IF(S6=LARGE($S$5:$S$16,2),J6,IF(S6=LARGE($S$5:$S$16,3),J6,"")))</f>
        <v>Dine out</v>
      </c>
    </row>
    <row r="7" spans="1:20" x14ac:dyDescent="0.25">
      <c r="A7" s="13" t="s">
        <v>43</v>
      </c>
      <c r="B7" s="7">
        <v>18</v>
      </c>
      <c r="C7" s="5" t="s">
        <v>43</v>
      </c>
      <c r="D7" s="7">
        <v>21</v>
      </c>
      <c r="E7" s="5" t="s">
        <v>43</v>
      </c>
      <c r="F7" s="7">
        <v>15</v>
      </c>
      <c r="G7" s="5" t="s">
        <v>43</v>
      </c>
      <c r="H7" s="7">
        <v>16</v>
      </c>
      <c r="J7" s="7" t="s">
        <v>42</v>
      </c>
      <c r="K7" s="7">
        <f t="shared" si="3"/>
        <v>64</v>
      </c>
      <c r="L7" s="7"/>
      <c r="M7" s="7">
        <f t="shared" si="0"/>
        <v>57</v>
      </c>
      <c r="N7" s="7"/>
      <c r="O7" s="7">
        <f t="shared" si="1"/>
        <v>51</v>
      </c>
      <c r="P7" s="7"/>
      <c r="Q7" s="7">
        <f t="shared" si="2"/>
        <v>64</v>
      </c>
      <c r="R7" s="7">
        <f t="shared" si="4"/>
        <v>236</v>
      </c>
      <c r="S7" s="8">
        <f t="shared" si="5"/>
        <v>9.4399999999999998E-2</v>
      </c>
      <c r="T7" s="5" t="str">
        <f t="shared" si="6"/>
        <v/>
      </c>
    </row>
    <row r="8" spans="1:20" x14ac:dyDescent="0.25">
      <c r="A8" s="13" t="s">
        <v>44</v>
      </c>
      <c r="B8" s="7">
        <v>33</v>
      </c>
      <c r="C8" s="5" t="s">
        <v>49</v>
      </c>
      <c r="D8" s="7">
        <v>88</v>
      </c>
      <c r="E8" s="5" t="s">
        <v>50</v>
      </c>
      <c r="F8" s="7">
        <v>66</v>
      </c>
      <c r="G8" s="5" t="s">
        <v>51</v>
      </c>
      <c r="H8" s="7">
        <v>45</v>
      </c>
      <c r="J8" s="7" t="s">
        <v>48</v>
      </c>
      <c r="K8" s="7">
        <f t="shared" si="3"/>
        <v>154</v>
      </c>
      <c r="L8" s="7"/>
      <c r="M8" s="7">
        <f t="shared" si="0"/>
        <v>33</v>
      </c>
      <c r="N8" s="7"/>
      <c r="O8" s="7">
        <f t="shared" si="1"/>
        <v>42</v>
      </c>
      <c r="P8" s="7"/>
      <c r="Q8" s="7">
        <f t="shared" si="2"/>
        <v>88</v>
      </c>
      <c r="R8" s="7">
        <f t="shared" si="4"/>
        <v>317</v>
      </c>
      <c r="S8" s="8">
        <f t="shared" si="5"/>
        <v>0.1268</v>
      </c>
      <c r="T8" s="5" t="str">
        <f t="shared" si="6"/>
        <v>Grocery</v>
      </c>
    </row>
    <row r="9" spans="1:20" x14ac:dyDescent="0.25">
      <c r="A9" s="13" t="s">
        <v>45</v>
      </c>
      <c r="B9" s="7">
        <v>55</v>
      </c>
      <c r="C9" s="5" t="s">
        <v>43</v>
      </c>
      <c r="D9" s="7">
        <v>22</v>
      </c>
      <c r="E9" s="5" t="s">
        <v>43</v>
      </c>
      <c r="F9" s="7">
        <v>10</v>
      </c>
      <c r="G9" s="5" t="s">
        <v>45</v>
      </c>
      <c r="H9" s="7">
        <v>55</v>
      </c>
      <c r="J9" s="7" t="s">
        <v>45</v>
      </c>
      <c r="K9" s="7">
        <f t="shared" si="3"/>
        <v>55</v>
      </c>
      <c r="L9" s="7"/>
      <c r="M9" s="7">
        <f t="shared" si="0"/>
        <v>0</v>
      </c>
      <c r="N9" s="7"/>
      <c r="O9" s="7">
        <f t="shared" si="1"/>
        <v>0</v>
      </c>
      <c r="P9" s="7"/>
      <c r="Q9" s="7">
        <f t="shared" si="2"/>
        <v>55</v>
      </c>
      <c r="R9" s="7">
        <f t="shared" si="4"/>
        <v>110</v>
      </c>
      <c r="S9" s="8">
        <f t="shared" si="5"/>
        <v>4.3999999999999997E-2</v>
      </c>
      <c r="T9" s="5" t="str">
        <f t="shared" si="6"/>
        <v/>
      </c>
    </row>
    <row r="10" spans="1:20" x14ac:dyDescent="0.25">
      <c r="A10" s="13" t="s">
        <v>43</v>
      </c>
      <c r="B10" s="7">
        <v>10</v>
      </c>
      <c r="C10" s="5" t="s">
        <v>43</v>
      </c>
      <c r="D10" s="7">
        <v>22</v>
      </c>
      <c r="E10" s="5" t="s">
        <v>43</v>
      </c>
      <c r="F10" s="7">
        <v>22</v>
      </c>
      <c r="G10" s="5" t="s">
        <v>43</v>
      </c>
      <c r="H10" s="7">
        <v>10</v>
      </c>
      <c r="J10" s="7" t="s">
        <v>46</v>
      </c>
      <c r="K10" s="7">
        <f t="shared" si="3"/>
        <v>22</v>
      </c>
      <c r="L10" s="7"/>
      <c r="M10" s="7">
        <f t="shared" si="0"/>
        <v>22</v>
      </c>
      <c r="N10" s="7"/>
      <c r="O10" s="7">
        <f t="shared" si="1"/>
        <v>22</v>
      </c>
      <c r="P10" s="7"/>
      <c r="Q10" s="7">
        <f t="shared" si="2"/>
        <v>0</v>
      </c>
      <c r="R10" s="7">
        <f t="shared" si="4"/>
        <v>66</v>
      </c>
      <c r="S10" s="8">
        <f t="shared" si="5"/>
        <v>2.64E-2</v>
      </c>
      <c r="T10" s="5" t="str">
        <f t="shared" si="6"/>
        <v/>
      </c>
    </row>
    <row r="11" spans="1:20" x14ac:dyDescent="0.25">
      <c r="A11" s="13" t="s">
        <v>43</v>
      </c>
      <c r="B11" s="7">
        <v>22</v>
      </c>
      <c r="C11" s="5" t="s">
        <v>43</v>
      </c>
      <c r="D11" s="7">
        <v>10</v>
      </c>
      <c r="E11" s="5" t="s">
        <v>43</v>
      </c>
      <c r="F11" s="7">
        <v>11</v>
      </c>
      <c r="G11" s="5" t="s">
        <v>43</v>
      </c>
      <c r="H11" s="7">
        <v>22</v>
      </c>
      <c r="J11" s="7" t="s">
        <v>44</v>
      </c>
      <c r="K11" s="7">
        <f t="shared" si="3"/>
        <v>33</v>
      </c>
      <c r="L11" s="7"/>
      <c r="M11" s="7">
        <f t="shared" si="0"/>
        <v>0</v>
      </c>
      <c r="N11" s="7"/>
      <c r="O11" s="7">
        <f t="shared" si="1"/>
        <v>0</v>
      </c>
      <c r="P11" s="7"/>
      <c r="Q11" s="7">
        <f t="shared" si="2"/>
        <v>0</v>
      </c>
      <c r="R11" s="7">
        <f t="shared" si="4"/>
        <v>33</v>
      </c>
      <c r="S11" s="8">
        <f t="shared" si="5"/>
        <v>1.32E-2</v>
      </c>
      <c r="T11" s="5" t="str">
        <f t="shared" si="6"/>
        <v/>
      </c>
    </row>
    <row r="12" spans="1:20" x14ac:dyDescent="0.25">
      <c r="A12" s="13" t="s">
        <v>43</v>
      </c>
      <c r="B12" s="7">
        <v>11</v>
      </c>
      <c r="C12" s="5" t="s">
        <v>43</v>
      </c>
      <c r="D12" s="7">
        <v>11</v>
      </c>
      <c r="E12" s="5" t="s">
        <v>43</v>
      </c>
      <c r="F12" s="7">
        <v>22</v>
      </c>
      <c r="G12" s="5" t="s">
        <v>43</v>
      </c>
      <c r="H12" s="7">
        <v>22</v>
      </c>
      <c r="J12" s="7" t="s">
        <v>53</v>
      </c>
      <c r="K12" s="7">
        <f t="shared" si="3"/>
        <v>0</v>
      </c>
      <c r="L12" s="7"/>
      <c r="M12" s="7">
        <f t="shared" si="0"/>
        <v>0</v>
      </c>
      <c r="N12" s="7"/>
      <c r="O12" s="7">
        <f t="shared" si="1"/>
        <v>0</v>
      </c>
      <c r="P12" s="7"/>
      <c r="Q12" s="7">
        <f t="shared" si="2"/>
        <v>135</v>
      </c>
      <c r="R12" s="7">
        <f t="shared" si="4"/>
        <v>135</v>
      </c>
      <c r="S12" s="8">
        <f t="shared" si="5"/>
        <v>5.3999999999999999E-2</v>
      </c>
      <c r="T12" s="5" t="str">
        <f t="shared" si="6"/>
        <v/>
      </c>
    </row>
    <row r="13" spans="1:20" x14ac:dyDescent="0.25">
      <c r="A13" s="13" t="s">
        <v>43</v>
      </c>
      <c r="B13" s="7">
        <v>22</v>
      </c>
      <c r="C13" s="5" t="s">
        <v>52</v>
      </c>
      <c r="D13" s="7">
        <v>45</v>
      </c>
      <c r="E13" s="5" t="s">
        <v>43</v>
      </c>
      <c r="F13" s="7">
        <v>55</v>
      </c>
      <c r="G13" s="5" t="s">
        <v>43</v>
      </c>
      <c r="H13" s="7">
        <v>33</v>
      </c>
      <c r="J13" s="7" t="s">
        <v>52</v>
      </c>
      <c r="K13" s="7">
        <f t="shared" si="3"/>
        <v>0</v>
      </c>
      <c r="L13" s="7"/>
      <c r="M13" s="7">
        <f t="shared" si="0"/>
        <v>45</v>
      </c>
      <c r="N13" s="7"/>
      <c r="O13" s="7">
        <f t="shared" si="1"/>
        <v>0</v>
      </c>
      <c r="P13" s="7"/>
      <c r="Q13" s="7">
        <f t="shared" si="2"/>
        <v>0</v>
      </c>
      <c r="R13" s="7">
        <f t="shared" si="4"/>
        <v>45</v>
      </c>
      <c r="S13" s="8">
        <f t="shared" si="5"/>
        <v>1.7999999999999999E-2</v>
      </c>
      <c r="T13" s="5" t="str">
        <f t="shared" si="6"/>
        <v/>
      </c>
    </row>
    <row r="14" spans="1:20" x14ac:dyDescent="0.25">
      <c r="A14" s="13" t="s">
        <v>43</v>
      </c>
      <c r="B14" s="7">
        <v>33</v>
      </c>
      <c r="C14" s="5" t="s">
        <v>43</v>
      </c>
      <c r="D14" s="7">
        <v>33</v>
      </c>
      <c r="E14" s="5" t="s">
        <v>46</v>
      </c>
      <c r="F14" s="7">
        <v>22</v>
      </c>
      <c r="G14" s="5" t="s">
        <v>47</v>
      </c>
      <c r="H14" s="7">
        <v>213</v>
      </c>
      <c r="J14" s="7" t="s">
        <v>50</v>
      </c>
      <c r="K14" s="7">
        <f t="shared" si="3"/>
        <v>0</v>
      </c>
      <c r="L14" s="7"/>
      <c r="M14" s="7">
        <f t="shared" si="0"/>
        <v>0</v>
      </c>
      <c r="N14" s="7"/>
      <c r="O14" s="7">
        <f t="shared" si="1"/>
        <v>66</v>
      </c>
      <c r="P14" s="7"/>
      <c r="Q14" s="7">
        <f t="shared" si="2"/>
        <v>0</v>
      </c>
      <c r="R14" s="7">
        <f t="shared" si="4"/>
        <v>66</v>
      </c>
      <c r="S14" s="8">
        <f t="shared" si="5"/>
        <v>2.64E-2</v>
      </c>
      <c r="T14" s="5" t="str">
        <f t="shared" si="6"/>
        <v/>
      </c>
    </row>
    <row r="15" spans="1:20" x14ac:dyDescent="0.25">
      <c r="A15" s="13" t="s">
        <v>43</v>
      </c>
      <c r="B15" s="7">
        <v>55</v>
      </c>
      <c r="C15" s="5" t="s">
        <v>43</v>
      </c>
      <c r="D15" s="7">
        <v>55</v>
      </c>
      <c r="E15" s="5" t="s">
        <v>47</v>
      </c>
      <c r="F15" s="7">
        <v>46</v>
      </c>
      <c r="G15" s="5" t="s">
        <v>48</v>
      </c>
      <c r="H15" s="7">
        <v>88</v>
      </c>
      <c r="J15" s="7" t="s">
        <v>47</v>
      </c>
      <c r="K15" s="7">
        <f t="shared" si="3"/>
        <v>266</v>
      </c>
      <c r="L15" s="7"/>
      <c r="M15" s="7">
        <f t="shared" si="0"/>
        <v>203</v>
      </c>
      <c r="N15" s="7"/>
      <c r="O15" s="7">
        <f t="shared" si="1"/>
        <v>46</v>
      </c>
      <c r="P15" s="7"/>
      <c r="Q15" s="7">
        <f t="shared" si="2"/>
        <v>213</v>
      </c>
      <c r="R15" s="7">
        <f t="shared" si="4"/>
        <v>728</v>
      </c>
      <c r="S15" s="8">
        <f t="shared" si="5"/>
        <v>0.29120000000000001</v>
      </c>
      <c r="T15" s="5" t="str">
        <f t="shared" si="6"/>
        <v>Shopping</v>
      </c>
    </row>
    <row r="16" spans="1:20" x14ac:dyDescent="0.25">
      <c r="A16" s="13" t="s">
        <v>46</v>
      </c>
      <c r="B16" s="7">
        <v>22</v>
      </c>
      <c r="C16" s="5" t="s">
        <v>46</v>
      </c>
      <c r="D16" s="7">
        <v>22</v>
      </c>
      <c r="E16" s="5" t="s">
        <v>48</v>
      </c>
      <c r="F16" s="7">
        <v>42</v>
      </c>
      <c r="G16" s="5" t="s">
        <v>53</v>
      </c>
      <c r="H16" s="7">
        <v>135</v>
      </c>
      <c r="J16" s="7" t="s">
        <v>49</v>
      </c>
      <c r="K16" s="7">
        <f t="shared" si="3"/>
        <v>0</v>
      </c>
      <c r="L16" s="7"/>
      <c r="M16" s="7">
        <f t="shared" si="0"/>
        <v>88</v>
      </c>
      <c r="N16" s="7"/>
      <c r="O16" s="7">
        <f t="shared" si="1"/>
        <v>0</v>
      </c>
      <c r="P16" s="7"/>
      <c r="Q16" s="7">
        <f t="shared" si="2"/>
        <v>0</v>
      </c>
      <c r="R16" s="7">
        <f t="shared" si="4"/>
        <v>88</v>
      </c>
      <c r="S16" s="8">
        <f t="shared" si="5"/>
        <v>3.5200000000000002E-2</v>
      </c>
      <c r="T16" s="5" t="str">
        <f t="shared" si="6"/>
        <v/>
      </c>
    </row>
    <row r="17" spans="1:19" x14ac:dyDescent="0.25">
      <c r="A17" s="13" t="s">
        <v>47</v>
      </c>
      <c r="B17" s="7">
        <v>266</v>
      </c>
      <c r="C17" s="5" t="s">
        <v>47</v>
      </c>
      <c r="D17" s="7">
        <v>203</v>
      </c>
      <c r="J17" s="7" t="s">
        <v>57</v>
      </c>
      <c r="K17" s="7">
        <f>SUM(K5:K16)</f>
        <v>777</v>
      </c>
      <c r="L17" s="7"/>
      <c r="M17" s="7">
        <f>SUM(M5:M16)</f>
        <v>633</v>
      </c>
      <c r="N17" s="7"/>
      <c r="O17" s="7">
        <f>SUM(O5:O16)</f>
        <v>375</v>
      </c>
      <c r="P17" s="7"/>
      <c r="Q17" s="7">
        <f>SUM(Q5:Q16)</f>
        <v>715</v>
      </c>
      <c r="R17" s="9">
        <f>SUM(R5:R16)</f>
        <v>2500</v>
      </c>
      <c r="S17" s="8">
        <f t="shared" si="5"/>
        <v>1</v>
      </c>
    </row>
    <row r="18" spans="1:19" x14ac:dyDescent="0.25">
      <c r="A18" s="13" t="s">
        <v>48</v>
      </c>
      <c r="B18" s="7">
        <v>154</v>
      </c>
      <c r="C18" s="5" t="s">
        <v>48</v>
      </c>
      <c r="D18" s="7">
        <v>33</v>
      </c>
      <c r="F18" s="7"/>
      <c r="J18" s="7" t="s">
        <v>61</v>
      </c>
      <c r="K18" s="8">
        <f>K17/$R$17</f>
        <v>0.31080000000000002</v>
      </c>
      <c r="L18" s="8"/>
      <c r="M18" s="8">
        <f t="shared" ref="M18:Q18" si="7">M17/$R$17</f>
        <v>0.25319999999999998</v>
      </c>
      <c r="N18" s="8"/>
      <c r="O18" s="8">
        <f t="shared" si="7"/>
        <v>0.15</v>
      </c>
      <c r="P18" s="8"/>
      <c r="Q18" s="8">
        <f t="shared" si="7"/>
        <v>0.28599999999999998</v>
      </c>
      <c r="R18" s="10">
        <f>SUM(K18:Q18)</f>
        <v>1</v>
      </c>
      <c r="S18" s="8"/>
    </row>
    <row r="19" spans="1:19" x14ac:dyDescent="0.25">
      <c r="A19" s="13"/>
      <c r="B19" s="7"/>
      <c r="D19" s="7"/>
      <c r="F19" s="7"/>
      <c r="H19" s="7"/>
      <c r="R19" s="11"/>
    </row>
    <row r="20" spans="1:19" x14ac:dyDescent="0.25">
      <c r="A20" s="13" t="s">
        <v>54</v>
      </c>
      <c r="B20" s="11">
        <f>SUM(B5:B18)</f>
        <v>777</v>
      </c>
      <c r="C20" s="11"/>
      <c r="D20" s="11">
        <f t="shared" ref="D20:F20" si="8">SUM(D5:D18)</f>
        <v>633</v>
      </c>
      <c r="E20" s="11"/>
      <c r="F20" s="11">
        <f t="shared" si="8"/>
        <v>375</v>
      </c>
      <c r="G20" s="11"/>
      <c r="H20" s="11">
        <f>SUM(H5:H16)</f>
        <v>715</v>
      </c>
      <c r="J20" s="7" t="s">
        <v>63</v>
      </c>
      <c r="K20" s="5">
        <f>COUNTIF(A$5:A$18,$J$6)</f>
        <v>8</v>
      </c>
      <c r="M20" s="5">
        <f t="shared" ref="M20:O20" si="9">COUNTIF(C$5:C$18,$J$6)</f>
        <v>8</v>
      </c>
      <c r="O20" s="5">
        <f t="shared" si="9"/>
        <v>7</v>
      </c>
      <c r="Q20" s="5">
        <f>COUNTIF(G$5:G$16,$J$6)</f>
        <v>6</v>
      </c>
      <c r="R20" s="8"/>
    </row>
    <row r="21" spans="1:19" x14ac:dyDescent="0.25">
      <c r="A21" s="13" t="s">
        <v>64</v>
      </c>
      <c r="B21" s="5" t="str">
        <f>IF(B20=MAX($B$20:$H$20),"Highest",IF(B20=MIN($B$20:$H$20),"Lowest",""))</f>
        <v>Highest</v>
      </c>
      <c r="C21" s="5" t="str">
        <f t="shared" ref="C21:H21" si="10">IF(C20=MAX($B$20:$H$20),"Highest",IF(C20=MIN($B$20:$H$20),"Lowest",""))</f>
        <v/>
      </c>
      <c r="D21" s="5" t="str">
        <f t="shared" si="10"/>
        <v/>
      </c>
      <c r="E21" s="5" t="str">
        <f t="shared" si="10"/>
        <v/>
      </c>
      <c r="F21" s="5" t="str">
        <f t="shared" si="10"/>
        <v>Lowest</v>
      </c>
      <c r="G21" s="5" t="str">
        <f t="shared" si="10"/>
        <v/>
      </c>
      <c r="H21" s="5" t="str">
        <f t="shared" si="10"/>
        <v/>
      </c>
      <c r="J21" s="7"/>
      <c r="K21" s="7"/>
      <c r="L21" s="7"/>
      <c r="M21" s="7"/>
      <c r="N21" s="7"/>
      <c r="O21" s="7"/>
      <c r="P21" s="7"/>
      <c r="Q21" s="7"/>
      <c r="R21" s="7"/>
    </row>
    <row r="22" spans="1:19" x14ac:dyDescent="0.25">
      <c r="A22" s="13" t="s">
        <v>58</v>
      </c>
      <c r="B22" s="11">
        <f>SUM(B20:H20)</f>
        <v>2500</v>
      </c>
    </row>
  </sheetData>
  <mergeCells count="1">
    <mergeCell ref="R3:S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"/>
    </sheetView>
  </sheetViews>
  <sheetFormatPr defaultRowHeight="18.75" x14ac:dyDescent="0.3"/>
  <cols>
    <col min="1" max="16384" width="9.140625" style="1"/>
  </cols>
  <sheetData>
    <row r="1" spans="1:1" x14ac:dyDescent="0.3">
      <c r="A1" s="1" t="s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"/>
    </sheetView>
  </sheetViews>
  <sheetFormatPr defaultRowHeight="18.75" x14ac:dyDescent="0.3"/>
  <cols>
    <col min="1" max="16384" width="9.140625" style="1"/>
  </cols>
  <sheetData>
    <row r="1" spans="1:1" x14ac:dyDescent="0.3">
      <c r="A1" s="1" t="s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"/>
    </sheetView>
  </sheetViews>
  <sheetFormatPr defaultRowHeight="18.75" x14ac:dyDescent="0.3"/>
  <cols>
    <col min="1" max="16384" width="9.140625" style="1"/>
  </cols>
  <sheetData>
    <row r="1" spans="1:1" x14ac:dyDescent="0.3">
      <c r="A1" s="1" t="s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"/>
    </sheetView>
  </sheetViews>
  <sheetFormatPr defaultRowHeight="18.75" x14ac:dyDescent="0.3"/>
  <cols>
    <col min="1" max="16384" width="9.140625" style="1"/>
  </cols>
  <sheetData>
    <row r="1" spans="1:1" x14ac:dyDescent="0.3">
      <c r="A1" s="1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0-WtdSum</vt:lpstr>
      <vt:lpstr>1-Wk-Exp</vt:lpstr>
      <vt:lpstr>Sheet4</vt:lpstr>
      <vt:lpstr>Sheet5</vt:lpstr>
      <vt:lpstr>Sheet6</vt:lpstr>
      <vt:lpstr>Sheet7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</dc:creator>
  <cp:lastModifiedBy>Zhang, Yue</cp:lastModifiedBy>
  <dcterms:created xsi:type="dcterms:W3CDTF">2012-10-11T03:45:59Z</dcterms:created>
  <dcterms:modified xsi:type="dcterms:W3CDTF">2014-04-08T04:28:08Z</dcterms:modified>
</cp:coreProperties>
</file>