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80" windowWidth="17235" windowHeight="1201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Sheet1!$J$6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Sheet1!$M$6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L11" i="1" l="1"/>
  <c r="M11" i="1" s="1"/>
  <c r="K5" i="1"/>
  <c r="L5" i="1" s="1"/>
  <c r="M5" i="1" s="1"/>
  <c r="K6" i="1"/>
  <c r="L6" i="1" s="1"/>
  <c r="M6" i="1" s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K11" i="1"/>
  <c r="K12" i="1"/>
  <c r="L12" i="1" s="1"/>
  <c r="M12" i="1" s="1"/>
  <c r="K13" i="1"/>
  <c r="L13" i="1" s="1"/>
  <c r="M13" i="1" s="1"/>
  <c r="K14" i="1"/>
  <c r="L14" i="1" s="1"/>
  <c r="M14" i="1" s="1"/>
  <c r="K15" i="1"/>
  <c r="L15" i="1" s="1"/>
  <c r="M15" i="1" s="1"/>
  <c r="K16" i="1"/>
  <c r="L16" i="1" s="1"/>
  <c r="M16" i="1" s="1"/>
  <c r="K4" i="1"/>
  <c r="L4" i="1" s="1"/>
  <c r="M4" i="1" s="1"/>
  <c r="C5" i="1" l="1"/>
  <c r="C11" i="1" s="1"/>
  <c r="C14" i="1" s="1"/>
</calcChain>
</file>

<file path=xl/sharedStrings.xml><?xml version="1.0" encoding="utf-8"?>
<sst xmlns="http://schemas.openxmlformats.org/spreadsheetml/2006/main" count="17" uniqueCount="17">
  <si>
    <t>units</t>
  </si>
  <si>
    <t>vacancy rate</t>
  </si>
  <si>
    <t>rented units</t>
  </si>
  <si>
    <t>rent</t>
  </si>
  <si>
    <t>cost per unit</t>
  </si>
  <si>
    <t>fixed cost</t>
  </si>
  <si>
    <t>Earnings per year</t>
  </si>
  <si>
    <t>PV of earnings</t>
  </si>
  <si>
    <t>years</t>
  </si>
  <si>
    <t>rate</t>
  </si>
  <si>
    <t>salvage</t>
  </si>
  <si>
    <t>vacancy</t>
  </si>
  <si>
    <t>rent/month</t>
  </si>
  <si>
    <t>earnings/year</t>
  </si>
  <si>
    <t>pv</t>
  </si>
  <si>
    <t>npv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</si>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</sst>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10" fontId="0" fillId="0" borderId="0" xfId="0" applyNumberFormat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Break-even rents and vacancy rates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848840769903763"/>
          <c:y val="0.19491907261592301"/>
          <c:w val="0.79336570428696418"/>
          <c:h val="0.58939472504961266"/>
        </c:manualLayout>
      </c:layout>
      <c:scatterChart>
        <c:scatterStyle val="smoothMarker"/>
        <c:varyColors val="0"/>
        <c:ser>
          <c:idx val="0"/>
          <c:order val="0"/>
          <c:marker>
            <c:spPr>
              <a:solidFill>
                <a:schemeClr val="tx1"/>
              </a:solidFill>
            </c:spPr>
          </c:marker>
          <c:xVal>
            <c:numRef>
              <c:f>Sheet1!$I$4:$I$16</c:f>
              <c:numCache>
                <c:formatCode>General</c:formatCode>
                <c:ptCount val="13"/>
                <c:pt idx="0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</c:numCache>
            </c:numRef>
          </c:xVal>
          <c:yVal>
            <c:numRef>
              <c:f>Sheet1!$J$4:$J$16</c:f>
              <c:numCache>
                <c:formatCode>General</c:formatCode>
                <c:ptCount val="13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109504"/>
        <c:axId val="126088320"/>
      </c:scatterChart>
      <c:valAx>
        <c:axId val="12110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Vacancy Rate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088320"/>
        <c:crossesAt val="0"/>
        <c:crossBetween val="midCat"/>
      </c:valAx>
      <c:valAx>
        <c:axId val="126088320"/>
        <c:scaling>
          <c:orientation val="minMax"/>
          <c:min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Monthly</a:t>
                </a:r>
                <a:r>
                  <a:rPr lang="en-US" baseline="0"/>
                  <a:t> Rent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1109504"/>
        <c:crosses val="autoZero"/>
        <c:crossBetween val="midCat"/>
        <c:majorUnit val="1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176212</xdr:colOff>
      <xdr:row>19</xdr:row>
      <xdr:rowOff>161925</xdr:rowOff>
    </xdr:from>
    <xdr:to>
      <xdr:col>13</xdr:col>
      <xdr:colOff>347662</xdr:colOff>
      <xdr:row>36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M16"/>
  <sheetViews>
    <sheetView tabSelected="1" topLeftCell="B1" workbookViewId="0">
      <selection activeCell="P15" sqref="P15"/>
    </sheetView>
  </sheetViews>
  <sheetFormatPr defaultRowHeight="15" x14ac:dyDescent="0.25"/>
  <cols>
    <col min="2" max="2" width="19.85546875" customWidth="1"/>
    <col min="3" max="3" width="14.5703125" bestFit="1" customWidth="1"/>
    <col min="10" max="10" width="12.28515625" customWidth="1"/>
    <col min="11" max="11" width="13.5703125" customWidth="1"/>
    <col min="12" max="12" width="15.85546875" customWidth="1"/>
    <col min="13" max="13" width="15.140625" customWidth="1"/>
  </cols>
  <sheetData>
    <row r="3" spans="2:13" x14ac:dyDescent="0.25">
      <c r="B3" t="s">
        <v>0</v>
      </c>
      <c r="C3">
        <v>40</v>
      </c>
      <c r="E3" t="s">
        <v>8</v>
      </c>
      <c r="F3">
        <v>20</v>
      </c>
      <c r="I3" t="s">
        <v>11</v>
      </c>
      <c r="J3" s="3" t="s">
        <v>12</v>
      </c>
      <c r="K3" t="s">
        <v>13</v>
      </c>
      <c r="L3" s="1" t="s">
        <v>14</v>
      </c>
      <c r="M3" t="s">
        <v>15</v>
      </c>
    </row>
    <row r="4" spans="2:13" x14ac:dyDescent="0.25">
      <c r="B4" t="s">
        <v>1</v>
      </c>
      <c r="C4">
        <v>0.1</v>
      </c>
      <c r="E4" t="s">
        <v>9</v>
      </c>
      <c r="F4" s="2">
        <v>0.1</v>
      </c>
      <c r="I4">
        <v>0.04</v>
      </c>
      <c r="J4" s="3">
        <v>2000</v>
      </c>
      <c r="K4">
        <f>$C$3*(1-I4)*(12*J4-$C$8)-$C$9</f>
        <v>357600</v>
      </c>
      <c r="L4" s="1">
        <f>-PV($F$4,$F$3,K4)+$F$5/(1+$F$4)^$F$3</f>
        <v>3155933.1072037709</v>
      </c>
      <c r="M4" s="1">
        <f>L4-$F$6</f>
        <v>355933.10720377089</v>
      </c>
    </row>
    <row r="5" spans="2:13" x14ac:dyDescent="0.25">
      <c r="B5" t="s">
        <v>2</v>
      </c>
      <c r="C5">
        <f>$C$3*(1-$C$4)</f>
        <v>36</v>
      </c>
      <c r="E5" t="s">
        <v>10</v>
      </c>
      <c r="F5">
        <v>750000</v>
      </c>
      <c r="I5">
        <v>0.05</v>
      </c>
      <c r="J5" s="3">
        <v>2000</v>
      </c>
      <c r="K5">
        <f t="shared" ref="K5:K16" si="0">$C$3*(1-I5)*(12*J5-$C$8)-$C$9</f>
        <v>352000</v>
      </c>
      <c r="L5" s="1">
        <f t="shared" ref="L5:L16" si="1">-PV($F$4,$F$3,K5)+$F$5/(1+$F$4)^$F$3</f>
        <v>3108257.1503731222</v>
      </c>
      <c r="M5" s="1">
        <f t="shared" ref="M5:M16" si="2">L5-$F$6</f>
        <v>308257.15037312219</v>
      </c>
    </row>
    <row r="6" spans="2:13" x14ac:dyDescent="0.25">
      <c r="E6" t="s">
        <v>16</v>
      </c>
      <c r="F6">
        <v>2800000</v>
      </c>
      <c r="I6">
        <v>0.06</v>
      </c>
      <c r="J6" s="3">
        <v>2000</v>
      </c>
      <c r="K6">
        <f t="shared" si="0"/>
        <v>346399.99999999988</v>
      </c>
      <c r="L6" s="1">
        <f t="shared" si="1"/>
        <v>3060581.1935424735</v>
      </c>
      <c r="M6" s="1">
        <f t="shared" si="2"/>
        <v>260581.19354247348</v>
      </c>
    </row>
    <row r="7" spans="2:13" x14ac:dyDescent="0.25">
      <c r="B7" t="s">
        <v>3</v>
      </c>
      <c r="C7">
        <v>24000</v>
      </c>
      <c r="I7">
        <v>7.0000000000000007E-2</v>
      </c>
      <c r="J7" s="3">
        <v>2000</v>
      </c>
      <c r="K7">
        <f t="shared" si="0"/>
        <v>340799.99999999994</v>
      </c>
      <c r="L7" s="1">
        <f t="shared" si="1"/>
        <v>3012905.2367118262</v>
      </c>
      <c r="M7" s="1">
        <f t="shared" si="2"/>
        <v>212905.23671182618</v>
      </c>
    </row>
    <row r="8" spans="2:13" x14ac:dyDescent="0.25">
      <c r="B8" t="s">
        <v>4</v>
      </c>
      <c r="C8">
        <v>10000</v>
      </c>
      <c r="I8">
        <v>0.08</v>
      </c>
      <c r="J8" s="3">
        <v>2000</v>
      </c>
      <c r="K8">
        <f t="shared" si="0"/>
        <v>335200.00000000006</v>
      </c>
      <c r="L8" s="1">
        <f t="shared" si="1"/>
        <v>2965229.2798811789</v>
      </c>
      <c r="M8" s="1">
        <f t="shared" si="2"/>
        <v>165229.27988117887</v>
      </c>
    </row>
    <row r="9" spans="2:13" x14ac:dyDescent="0.25">
      <c r="B9" t="s">
        <v>5</v>
      </c>
      <c r="C9">
        <v>180000</v>
      </c>
      <c r="I9">
        <v>0.09</v>
      </c>
      <c r="J9" s="3">
        <v>2000</v>
      </c>
      <c r="K9">
        <f t="shared" si="0"/>
        <v>329600</v>
      </c>
      <c r="L9" s="1">
        <f t="shared" si="1"/>
        <v>2917553.3230505302</v>
      </c>
      <c r="M9" s="1">
        <f t="shared" si="2"/>
        <v>117553.32305053016</v>
      </c>
    </row>
    <row r="10" spans="2:13" x14ac:dyDescent="0.25">
      <c r="I10">
        <v>0.1</v>
      </c>
      <c r="J10" s="3">
        <v>2000</v>
      </c>
      <c r="K10">
        <f t="shared" si="0"/>
        <v>324000</v>
      </c>
      <c r="L10" s="1">
        <f t="shared" si="1"/>
        <v>2869877.3662198824</v>
      </c>
      <c r="M10" s="1">
        <f t="shared" si="2"/>
        <v>69877.366219882388</v>
      </c>
    </row>
    <row r="11" spans="2:13" x14ac:dyDescent="0.25">
      <c r="B11" t="s">
        <v>6</v>
      </c>
      <c r="C11">
        <f>$C$5*($C$7-$C$8)-$C$9</f>
        <v>324000</v>
      </c>
      <c r="I11">
        <v>0.11</v>
      </c>
      <c r="J11" s="3">
        <v>2000</v>
      </c>
      <c r="K11">
        <f t="shared" si="0"/>
        <v>318400</v>
      </c>
      <c r="L11" s="1">
        <f t="shared" si="1"/>
        <v>2822201.4093892346</v>
      </c>
      <c r="M11" s="1">
        <f t="shared" si="2"/>
        <v>22201.409389234614</v>
      </c>
    </row>
    <row r="12" spans="2:13" x14ac:dyDescent="0.25">
      <c r="I12">
        <v>0.12</v>
      </c>
      <c r="J12" s="3">
        <v>2000</v>
      </c>
      <c r="K12">
        <f t="shared" si="0"/>
        <v>312800.00000000006</v>
      </c>
      <c r="L12" s="1">
        <f t="shared" si="1"/>
        <v>2774525.4525585868</v>
      </c>
      <c r="M12" s="1">
        <f t="shared" si="2"/>
        <v>-25474.54744141316</v>
      </c>
    </row>
    <row r="13" spans="2:13" x14ac:dyDescent="0.25">
      <c r="I13">
        <v>0.13</v>
      </c>
      <c r="J13" s="3">
        <v>2000</v>
      </c>
      <c r="K13">
        <f t="shared" si="0"/>
        <v>307199.99999999994</v>
      </c>
      <c r="L13" s="1">
        <f t="shared" si="1"/>
        <v>2726849.4957279381</v>
      </c>
      <c r="M13" s="1">
        <f t="shared" si="2"/>
        <v>-73150.504272061866</v>
      </c>
    </row>
    <row r="14" spans="2:13" x14ac:dyDescent="0.25">
      <c r="B14" t="s">
        <v>7</v>
      </c>
      <c r="C14" s="1">
        <f>-PV($F$4,$F$3,C11)+$F$5/(1+$F$4)^$F$3</f>
        <v>2869877.3662198824</v>
      </c>
      <c r="I14">
        <v>0.14000000000000001</v>
      </c>
      <c r="J14" s="3">
        <v>2000</v>
      </c>
      <c r="K14">
        <f t="shared" si="0"/>
        <v>301600</v>
      </c>
      <c r="L14" s="1">
        <f t="shared" si="1"/>
        <v>2679173.5388972904</v>
      </c>
      <c r="M14" s="1">
        <f t="shared" si="2"/>
        <v>-120826.46110270964</v>
      </c>
    </row>
    <row r="15" spans="2:13" x14ac:dyDescent="0.25">
      <c r="I15">
        <v>0.15</v>
      </c>
      <c r="J15" s="3">
        <v>2000</v>
      </c>
      <c r="K15">
        <f t="shared" si="0"/>
        <v>296000</v>
      </c>
      <c r="L15" s="1">
        <f t="shared" si="1"/>
        <v>2631497.5820666426</v>
      </c>
      <c r="M15" s="1">
        <f t="shared" si="2"/>
        <v>-168502.41793335741</v>
      </c>
    </row>
    <row r="16" spans="2:13" x14ac:dyDescent="0.25">
      <c r="I16">
        <v>0.16</v>
      </c>
      <c r="J16" s="3">
        <v>2000</v>
      </c>
      <c r="K16">
        <f t="shared" si="0"/>
        <v>290400</v>
      </c>
      <c r="L16" s="1">
        <f t="shared" si="1"/>
        <v>2583821.6252359948</v>
      </c>
      <c r="M16" s="1">
        <f t="shared" si="2"/>
        <v>-216178.37476400519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Dow, James P</dc:creator>
  <cp:lastModifiedBy>Dow, James P</cp:lastModifiedBy>
  <dcterms:created xsi:type="dcterms:W3CDTF">2018-11-08T16:44:57Z</dcterms:created>
  <dcterms:modified xsi:type="dcterms:W3CDTF">2018-11-13T20:41:48Z</dcterms:modified>
</cp:coreProperties>
</file>