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Transportation\"/>
    </mc:Choice>
  </mc:AlternateContent>
  <xr:revisionPtr revIDLastSave="0" documentId="13_ncr:1_{2F48ABE0-6C49-4190-81DE-E6EF7182CD2F}" xr6:coauthVersionLast="45" xr6:coauthVersionMax="45" xr10:uidLastSave="{00000000-0000-0000-0000-000000000000}"/>
  <bookViews>
    <workbookView xWindow="-120" yWindow="-120" windowWidth="29040" windowHeight="15840" activeTab="7" xr2:uid="{00000000-000D-0000-FFFF-FFFF00000000}"/>
  </bookViews>
  <sheets>
    <sheet name="FieldToRef" sheetId="1" r:id="rId1"/>
    <sheet name="LARef" sheetId="4" r:id="rId2"/>
    <sheet name="GalRef" sheetId="16" r:id="rId3"/>
    <sheet name="StLRef" sheetId="17" r:id="rId4"/>
    <sheet name="ReLAToDis" sheetId="18" r:id="rId5"/>
    <sheet name="ReGalToDis" sheetId="20" r:id="rId6"/>
    <sheet name="ReStLToDis" sheetId="19" r:id="rId7"/>
    <sheet name="IP_Formulation" sheetId="21" r:id="rId8"/>
  </sheets>
  <definedNames>
    <definedName name="solver_adj" localSheetId="2" hidden="1">GalRef!$B$8:$E$11</definedName>
    <definedName name="solver_adj" localSheetId="7" hidden="1">IP_Formulation!$B$14:$G$17,IP_Formulation!$M$14:$P$19,IP_Formulation!$E$23:$G$23</definedName>
    <definedName name="solver_adj" localSheetId="1" hidden="1">LARef!$B$8:$E$11</definedName>
    <definedName name="solver_adj" localSheetId="5" hidden="1">ReGalToDis!$B$8:$E$11</definedName>
    <definedName name="solver_adj" localSheetId="4" hidden="1">ReLAToDis!$B$8:$E$11</definedName>
    <definedName name="solver_adj" localSheetId="6" hidden="1">ReStLToDis!$B$8:$E$11</definedName>
    <definedName name="solver_adj" localSheetId="3" hidden="1">StLRef!$B$8:$E$11</definedName>
    <definedName name="solver_cvg" localSheetId="2" hidden="1">0.0001</definedName>
    <definedName name="solver_cvg" localSheetId="7" hidden="1">0.0001</definedName>
    <definedName name="solver_cvg" localSheetId="1" hidden="1">0.0001</definedName>
    <definedName name="solver_cvg" localSheetId="5" hidden="1">0.0001</definedName>
    <definedName name="solver_cvg" localSheetId="4" hidden="1">0.0001</definedName>
    <definedName name="solver_cvg" localSheetId="6" hidden="1">0.0001</definedName>
    <definedName name="solver_cvg" localSheetId="3" hidden="1">0.0001</definedName>
    <definedName name="solver_drv" localSheetId="2" hidden="1">1</definedName>
    <definedName name="solver_drv" localSheetId="7" hidden="1">1</definedName>
    <definedName name="solver_drv" localSheetId="1" hidden="1">1</definedName>
    <definedName name="solver_drv" localSheetId="5" hidden="1">1</definedName>
    <definedName name="solver_drv" localSheetId="4" hidden="1">1</definedName>
    <definedName name="solver_drv" localSheetId="6" hidden="1">1</definedName>
    <definedName name="solver_drv" localSheetId="3" hidden="1">1</definedName>
    <definedName name="solver_eng" localSheetId="2" hidden="1">2</definedName>
    <definedName name="solver_eng" localSheetId="7" hidden="1">2</definedName>
    <definedName name="solver_eng" localSheetId="1" hidden="1">2</definedName>
    <definedName name="solver_eng" localSheetId="5" hidden="1">2</definedName>
    <definedName name="solver_eng" localSheetId="4" hidden="1">2</definedName>
    <definedName name="solver_eng" localSheetId="6" hidden="1">2</definedName>
    <definedName name="solver_eng" localSheetId="3" hidden="1">2</definedName>
    <definedName name="solver_est" localSheetId="2" hidden="1">1</definedName>
    <definedName name="solver_est" localSheetId="7" hidden="1">1</definedName>
    <definedName name="solver_est" localSheetId="1" hidden="1">1</definedName>
    <definedName name="solver_est" localSheetId="5" hidden="1">1</definedName>
    <definedName name="solver_est" localSheetId="4" hidden="1">1</definedName>
    <definedName name="solver_est" localSheetId="6" hidden="1">1</definedName>
    <definedName name="solver_est" localSheetId="3" hidden="1">1</definedName>
    <definedName name="solver_itr" localSheetId="2" hidden="1">2147483647</definedName>
    <definedName name="solver_itr" localSheetId="7" hidden="1">2147483647</definedName>
    <definedName name="solver_itr" localSheetId="1" hidden="1">2147483647</definedName>
    <definedName name="solver_itr" localSheetId="5" hidden="1">2147483647</definedName>
    <definedName name="solver_itr" localSheetId="4" hidden="1">2147483647</definedName>
    <definedName name="solver_itr" localSheetId="6" hidden="1">2147483647</definedName>
    <definedName name="solver_itr" localSheetId="3" hidden="1">2147483647</definedName>
    <definedName name="solver_lhs1" localSheetId="2" hidden="1">GalRef!$B$12:$E$12</definedName>
    <definedName name="solver_lhs1" localSheetId="7" hidden="1">IP_Formulation!$B$18:$D$18</definedName>
    <definedName name="solver_lhs1" localSheetId="1" hidden="1">LARef!$B$12:$E$12</definedName>
    <definedName name="solver_lhs1" localSheetId="5" hidden="1">ReGalToDis!$B$12:$E$12</definedName>
    <definedName name="solver_lhs1" localSheetId="4" hidden="1">ReLAToDis!$B$12:$E$12</definedName>
    <definedName name="solver_lhs1" localSheetId="6" hidden="1">ReStLToDis!$B$12:$E$12</definedName>
    <definedName name="solver_lhs1" localSheetId="3" hidden="1">StLRef!$B$12:$E$12</definedName>
    <definedName name="solver_lhs2" localSheetId="2" hidden="1">GalRef!$F$8:$F$11</definedName>
    <definedName name="solver_lhs2" localSheetId="7" hidden="1">IP_Formulation!$E$20:$G$20</definedName>
    <definedName name="solver_lhs2" localSheetId="1" hidden="1">LARef!$F$8:$F$11</definedName>
    <definedName name="solver_lhs2" localSheetId="5" hidden="1">ReGalToDis!$F$8:$F$11</definedName>
    <definedName name="solver_lhs2" localSheetId="4" hidden="1">ReLAToDis!$F$8:$F$11</definedName>
    <definedName name="solver_lhs2" localSheetId="6" hidden="1">ReStLToDis!$F$8:$F$11</definedName>
    <definedName name="solver_lhs2" localSheetId="3" hidden="1">StLRef!$F$8:$F$11</definedName>
    <definedName name="solver_lhs3" localSheetId="7" hidden="1">IP_Formulation!$E$23:$G$23</definedName>
    <definedName name="solver_lhs4" localSheetId="7" hidden="1">IP_Formulation!$H$14:$H$17</definedName>
    <definedName name="solver_lhs5" localSheetId="7" hidden="1">IP_Formulation!$M$20:$P$20</definedName>
    <definedName name="solver_lhs6" localSheetId="7" hidden="1">IP_Formulation!$Q$14:$Q$16</definedName>
    <definedName name="solver_lhs7" localSheetId="7" hidden="1">IP_Formulation!$S$17:$S$19</definedName>
    <definedName name="solver_mip" localSheetId="2" hidden="1">2147483647</definedName>
    <definedName name="solver_mip" localSheetId="7" hidden="1">2147483647</definedName>
    <definedName name="solver_mip" localSheetId="1" hidden="1">2147483647</definedName>
    <definedName name="solver_mip" localSheetId="5" hidden="1">2147483647</definedName>
    <definedName name="solver_mip" localSheetId="4" hidden="1">2147483647</definedName>
    <definedName name="solver_mip" localSheetId="6" hidden="1">2147483647</definedName>
    <definedName name="solver_mip" localSheetId="3" hidden="1">2147483647</definedName>
    <definedName name="solver_mni" localSheetId="2" hidden="1">30</definedName>
    <definedName name="solver_mni" localSheetId="7" hidden="1">30</definedName>
    <definedName name="solver_mni" localSheetId="1" hidden="1">30</definedName>
    <definedName name="solver_mni" localSheetId="5" hidden="1">30</definedName>
    <definedName name="solver_mni" localSheetId="4" hidden="1">30</definedName>
    <definedName name="solver_mni" localSheetId="6" hidden="1">30</definedName>
    <definedName name="solver_mni" localSheetId="3" hidden="1">30</definedName>
    <definedName name="solver_mrt" localSheetId="2" hidden="1">0.075</definedName>
    <definedName name="solver_mrt" localSheetId="7" hidden="1">0.075</definedName>
    <definedName name="solver_mrt" localSheetId="1" hidden="1">0.075</definedName>
    <definedName name="solver_mrt" localSheetId="5" hidden="1">0.075</definedName>
    <definedName name="solver_mrt" localSheetId="4" hidden="1">0.075</definedName>
    <definedName name="solver_mrt" localSheetId="6" hidden="1">0.075</definedName>
    <definedName name="solver_mrt" localSheetId="3" hidden="1">0.075</definedName>
    <definedName name="solver_msl" localSheetId="2" hidden="1">2</definedName>
    <definedName name="solver_msl" localSheetId="7" hidden="1">2</definedName>
    <definedName name="solver_msl" localSheetId="1" hidden="1">2</definedName>
    <definedName name="solver_msl" localSheetId="5" hidden="1">2</definedName>
    <definedName name="solver_msl" localSheetId="4" hidden="1">2</definedName>
    <definedName name="solver_msl" localSheetId="6" hidden="1">2</definedName>
    <definedName name="solver_msl" localSheetId="3" hidden="1">2</definedName>
    <definedName name="solver_neg" localSheetId="2" hidden="1">1</definedName>
    <definedName name="solver_neg" localSheetId="7" hidden="1">1</definedName>
    <definedName name="solver_neg" localSheetId="1" hidden="1">1</definedName>
    <definedName name="solver_neg" localSheetId="5" hidden="1">1</definedName>
    <definedName name="solver_neg" localSheetId="4" hidden="1">1</definedName>
    <definedName name="solver_neg" localSheetId="6" hidden="1">1</definedName>
    <definedName name="solver_neg" localSheetId="3" hidden="1">1</definedName>
    <definedName name="solver_nod" localSheetId="2" hidden="1">2147483647</definedName>
    <definedName name="solver_nod" localSheetId="7" hidden="1">2147483647</definedName>
    <definedName name="solver_nod" localSheetId="1" hidden="1">2147483647</definedName>
    <definedName name="solver_nod" localSheetId="5" hidden="1">2147483647</definedName>
    <definedName name="solver_nod" localSheetId="4" hidden="1">2147483647</definedName>
    <definedName name="solver_nod" localSheetId="6" hidden="1">2147483647</definedName>
    <definedName name="solver_nod" localSheetId="3" hidden="1">2147483647</definedName>
    <definedName name="solver_num" localSheetId="2" hidden="1">2</definedName>
    <definedName name="solver_num" localSheetId="7" hidden="1">7</definedName>
    <definedName name="solver_num" localSheetId="1" hidden="1">2</definedName>
    <definedName name="solver_num" localSheetId="5" hidden="1">2</definedName>
    <definedName name="solver_num" localSheetId="4" hidden="1">2</definedName>
    <definedName name="solver_num" localSheetId="6" hidden="1">2</definedName>
    <definedName name="solver_num" localSheetId="3" hidden="1">2</definedName>
    <definedName name="solver_nwt" localSheetId="2" hidden="1">1</definedName>
    <definedName name="solver_nwt" localSheetId="7" hidden="1">1</definedName>
    <definedName name="solver_nwt" localSheetId="1" hidden="1">1</definedName>
    <definedName name="solver_nwt" localSheetId="5" hidden="1">1</definedName>
    <definedName name="solver_nwt" localSheetId="4" hidden="1">1</definedName>
    <definedName name="solver_nwt" localSheetId="6" hidden="1">1</definedName>
    <definedName name="solver_nwt" localSheetId="3" hidden="1">1</definedName>
    <definedName name="solver_opt" localSheetId="2" hidden="1">GalRef!$F$12</definedName>
    <definedName name="solver_opt" localSheetId="7" hidden="1">IP_Formulation!$A$26</definedName>
    <definedName name="solver_opt" localSheetId="1" hidden="1">LARef!$F$12</definedName>
    <definedName name="solver_opt" localSheetId="5" hidden="1">ReGalToDis!$F$12</definedName>
    <definedName name="solver_opt" localSheetId="4" hidden="1">ReLAToDis!$F$12</definedName>
    <definedName name="solver_opt" localSheetId="6" hidden="1">ReStLToDis!$F$12</definedName>
    <definedName name="solver_opt" localSheetId="3" hidden="1">StLRef!$F$12</definedName>
    <definedName name="solver_pre" localSheetId="2" hidden="1">0.000001</definedName>
    <definedName name="solver_pre" localSheetId="7" hidden="1">0.000001</definedName>
    <definedName name="solver_pre" localSheetId="1" hidden="1">0.000001</definedName>
    <definedName name="solver_pre" localSheetId="5" hidden="1">0.000001</definedName>
    <definedName name="solver_pre" localSheetId="4" hidden="1">0.000001</definedName>
    <definedName name="solver_pre" localSheetId="6" hidden="1">0.000001</definedName>
    <definedName name="solver_pre" localSheetId="3" hidden="1">0.000001</definedName>
    <definedName name="solver_rbv" localSheetId="2" hidden="1">1</definedName>
    <definedName name="solver_rbv" localSheetId="7" hidden="1">1</definedName>
    <definedName name="solver_rbv" localSheetId="1" hidden="1">1</definedName>
    <definedName name="solver_rbv" localSheetId="5" hidden="1">1</definedName>
    <definedName name="solver_rbv" localSheetId="4" hidden="1">1</definedName>
    <definedName name="solver_rbv" localSheetId="6" hidden="1">1</definedName>
    <definedName name="solver_rbv" localSheetId="3" hidden="1">1</definedName>
    <definedName name="solver_rel1" localSheetId="2" hidden="1">3</definedName>
    <definedName name="solver_rel1" localSheetId="7" hidden="1">3</definedName>
    <definedName name="solver_rel1" localSheetId="1" hidden="1">3</definedName>
    <definedName name="solver_rel1" localSheetId="5" hidden="1">3</definedName>
    <definedName name="solver_rel1" localSheetId="4" hidden="1">3</definedName>
    <definedName name="solver_rel1" localSheetId="6" hidden="1">3</definedName>
    <definedName name="solver_rel1" localSheetId="3" hidden="1">3</definedName>
    <definedName name="solver_rel2" localSheetId="2" hidden="1">1</definedName>
    <definedName name="solver_rel2" localSheetId="7" hidden="1">3</definedName>
    <definedName name="solver_rel2" localSheetId="1" hidden="1">1</definedName>
    <definedName name="solver_rel2" localSheetId="5" hidden="1">1</definedName>
    <definedName name="solver_rel2" localSheetId="4" hidden="1">1</definedName>
    <definedName name="solver_rel2" localSheetId="6" hidden="1">1</definedName>
    <definedName name="solver_rel2" localSheetId="3" hidden="1">1</definedName>
    <definedName name="solver_rel3" localSheetId="7" hidden="1">4</definedName>
    <definedName name="solver_rel4" localSheetId="7" hidden="1">1</definedName>
    <definedName name="solver_rel5" localSheetId="7" hidden="1">3</definedName>
    <definedName name="solver_rel6" localSheetId="7" hidden="1">1</definedName>
    <definedName name="solver_rel7" localSheetId="7" hidden="1">1</definedName>
    <definedName name="solver_rhs1" localSheetId="2" hidden="1">GalRef!$B$14:$E$14</definedName>
    <definedName name="solver_rhs1" localSheetId="7" hidden="1">IP_Formulation!$B$20:$D$20</definedName>
    <definedName name="solver_rhs1" localSheetId="1" hidden="1">LARef!$B$14:$E$14</definedName>
    <definedName name="solver_rhs1" localSheetId="5" hidden="1">ReGalToDis!$B$14:$E$14</definedName>
    <definedName name="solver_rhs1" localSheetId="4" hidden="1">ReLAToDis!$B$14:$E$14</definedName>
    <definedName name="solver_rhs1" localSheetId="6" hidden="1">ReStLToDis!$B$14:$E$14</definedName>
    <definedName name="solver_rhs1" localSheetId="3" hidden="1">StLRef!$B$14:$E$14</definedName>
    <definedName name="solver_rhs2" localSheetId="2" hidden="1">GalRef!$H$8:$H$11</definedName>
    <definedName name="solver_rhs2" localSheetId="7" hidden="1">IP_Formulation!$E$22:$G$22</definedName>
    <definedName name="solver_rhs2" localSheetId="1" hidden="1">LARef!$H$8:$H$11</definedName>
    <definedName name="solver_rhs2" localSheetId="5" hidden="1">ReGalToDis!$H$8:$H$11</definedName>
    <definedName name="solver_rhs2" localSheetId="4" hidden="1">ReLAToDis!$H$8:$H$11</definedName>
    <definedName name="solver_rhs2" localSheetId="6" hidden="1">ReStLToDis!$H$8:$H$11</definedName>
    <definedName name="solver_rhs2" localSheetId="3" hidden="1">StLRef!$H$8:$H$11</definedName>
    <definedName name="solver_rhs3" localSheetId="7" hidden="1">integer</definedName>
    <definedName name="solver_rhs4" localSheetId="7" hidden="1">IP_Formulation!$J$14:$J$17</definedName>
    <definedName name="solver_rhs5" localSheetId="7" hidden="1">IP_Formulation!$M$22:$P$22</definedName>
    <definedName name="solver_rhs6" localSheetId="7" hidden="1">IP_Formulation!$S$14:$S$16</definedName>
    <definedName name="solver_rhs7" localSheetId="7" hidden="1">IP_Formulation!$U$17:$U$19</definedName>
    <definedName name="solver_rlx" localSheetId="2" hidden="1">2</definedName>
    <definedName name="solver_rlx" localSheetId="7" hidden="1">2</definedName>
    <definedName name="solver_rlx" localSheetId="1" hidden="1">2</definedName>
    <definedName name="solver_rlx" localSheetId="5" hidden="1">2</definedName>
    <definedName name="solver_rlx" localSheetId="4" hidden="1">2</definedName>
    <definedName name="solver_rlx" localSheetId="6" hidden="1">2</definedName>
    <definedName name="solver_rlx" localSheetId="3" hidden="1">2</definedName>
    <definedName name="solver_rsd" localSheetId="2" hidden="1">0</definedName>
    <definedName name="solver_rsd" localSheetId="7" hidden="1">0</definedName>
    <definedName name="solver_rsd" localSheetId="1" hidden="1">0</definedName>
    <definedName name="solver_rsd" localSheetId="5" hidden="1">0</definedName>
    <definedName name="solver_rsd" localSheetId="4" hidden="1">0</definedName>
    <definedName name="solver_rsd" localSheetId="6" hidden="1">0</definedName>
    <definedName name="solver_rsd" localSheetId="3" hidden="1">0</definedName>
    <definedName name="solver_scl" localSheetId="2" hidden="1">1</definedName>
    <definedName name="solver_scl" localSheetId="7" hidden="1">1</definedName>
    <definedName name="solver_scl" localSheetId="1" hidden="1">1</definedName>
    <definedName name="solver_scl" localSheetId="5" hidden="1">1</definedName>
    <definedName name="solver_scl" localSheetId="4" hidden="1">1</definedName>
    <definedName name="solver_scl" localSheetId="6" hidden="1">1</definedName>
    <definedName name="solver_scl" localSheetId="3" hidden="1">1</definedName>
    <definedName name="solver_sho" localSheetId="2" hidden="1">2</definedName>
    <definedName name="solver_sho" localSheetId="7" hidden="1">2</definedName>
    <definedName name="solver_sho" localSheetId="1" hidden="1">2</definedName>
    <definedName name="solver_sho" localSheetId="5" hidden="1">2</definedName>
    <definedName name="solver_sho" localSheetId="4" hidden="1">2</definedName>
    <definedName name="solver_sho" localSheetId="6" hidden="1">2</definedName>
    <definedName name="solver_sho" localSheetId="3" hidden="1">2</definedName>
    <definedName name="solver_ssz" localSheetId="2" hidden="1">100</definedName>
    <definedName name="solver_ssz" localSheetId="7" hidden="1">100</definedName>
    <definedName name="solver_ssz" localSheetId="1" hidden="1">100</definedName>
    <definedName name="solver_ssz" localSheetId="5" hidden="1">100</definedName>
    <definedName name="solver_ssz" localSheetId="4" hidden="1">100</definedName>
    <definedName name="solver_ssz" localSheetId="6" hidden="1">100</definedName>
    <definedName name="solver_ssz" localSheetId="3" hidden="1">100</definedName>
    <definedName name="solver_tim" localSheetId="2" hidden="1">2147483647</definedName>
    <definedName name="solver_tim" localSheetId="7" hidden="1">2147483647</definedName>
    <definedName name="solver_tim" localSheetId="1" hidden="1">2147483647</definedName>
    <definedName name="solver_tim" localSheetId="5" hidden="1">2147483647</definedName>
    <definedName name="solver_tim" localSheetId="4" hidden="1">2147483647</definedName>
    <definedName name="solver_tim" localSheetId="6" hidden="1">2147483647</definedName>
    <definedName name="solver_tim" localSheetId="3" hidden="1">2147483647</definedName>
    <definedName name="solver_tol" localSheetId="2" hidden="1">0.01</definedName>
    <definedName name="solver_tol" localSheetId="7" hidden="1">0.01</definedName>
    <definedName name="solver_tol" localSheetId="1" hidden="1">0.01</definedName>
    <definedName name="solver_tol" localSheetId="5" hidden="1">0.01</definedName>
    <definedName name="solver_tol" localSheetId="4" hidden="1">0.01</definedName>
    <definedName name="solver_tol" localSheetId="6" hidden="1">0.01</definedName>
    <definedName name="solver_tol" localSheetId="3" hidden="1">0.01</definedName>
    <definedName name="solver_typ" localSheetId="2" hidden="1">2</definedName>
    <definedName name="solver_typ" localSheetId="7" hidden="1">2</definedName>
    <definedName name="solver_typ" localSheetId="1" hidden="1">2</definedName>
    <definedName name="solver_typ" localSheetId="5" hidden="1">2</definedName>
    <definedName name="solver_typ" localSheetId="4" hidden="1">2</definedName>
    <definedName name="solver_typ" localSheetId="6" hidden="1">2</definedName>
    <definedName name="solver_typ" localSheetId="3" hidden="1">2</definedName>
    <definedName name="solver_val" localSheetId="2" hidden="1">0</definedName>
    <definedName name="solver_val" localSheetId="7" hidden="1">0</definedName>
    <definedName name="solver_val" localSheetId="1" hidden="1">0</definedName>
    <definedName name="solver_val" localSheetId="5" hidden="1">0</definedName>
    <definedName name="solver_val" localSheetId="4" hidden="1">0</definedName>
    <definedName name="solver_val" localSheetId="6" hidden="1">0</definedName>
    <definedName name="solver_val" localSheetId="3" hidden="1">0</definedName>
    <definedName name="solver_ver" localSheetId="2" hidden="1">3</definedName>
    <definedName name="solver_ver" localSheetId="7" hidden="1">3</definedName>
    <definedName name="solver_ver" localSheetId="1" hidden="1">3</definedName>
    <definedName name="solver_ver" localSheetId="5" hidden="1">3</definedName>
    <definedName name="solver_ver" localSheetId="4" hidden="1">3</definedName>
    <definedName name="solver_ver" localSheetId="6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21" l="1"/>
  <c r="N13" i="21"/>
  <c r="O13" i="21"/>
  <c r="P13" i="21"/>
  <c r="M13" i="21"/>
  <c r="A15" i="21"/>
  <c r="A16" i="21"/>
  <c r="A17" i="21"/>
  <c r="A14" i="21"/>
  <c r="F13" i="21"/>
  <c r="G13" i="21"/>
  <c r="E13" i="21"/>
  <c r="C13" i="21"/>
  <c r="D13" i="21"/>
  <c r="B13" i="21"/>
  <c r="J24" i="21" l="1"/>
  <c r="H23" i="21"/>
  <c r="S21" i="21"/>
  <c r="J21" i="21"/>
  <c r="J22" i="21" s="1"/>
  <c r="P20" i="21"/>
  <c r="O20" i="21"/>
  <c r="N20" i="21"/>
  <c r="M20" i="21"/>
  <c r="U19" i="21"/>
  <c r="Q19" i="21"/>
  <c r="G19" i="21"/>
  <c r="G20" i="21" s="1"/>
  <c r="F19" i="21"/>
  <c r="E19" i="21"/>
  <c r="U18" i="21"/>
  <c r="Q18" i="21"/>
  <c r="G18" i="21"/>
  <c r="F18" i="21"/>
  <c r="E18" i="21"/>
  <c r="E20" i="21" s="1"/>
  <c r="D18" i="21"/>
  <c r="C18" i="21"/>
  <c r="B18" i="21"/>
  <c r="U17" i="21"/>
  <c r="Q17" i="21"/>
  <c r="H17" i="21"/>
  <c r="S16" i="21"/>
  <c r="Q16" i="21"/>
  <c r="H16" i="21"/>
  <c r="S15" i="21"/>
  <c r="Q15" i="21"/>
  <c r="H15" i="21"/>
  <c r="S14" i="21"/>
  <c r="Q14" i="21"/>
  <c r="H14" i="21"/>
  <c r="Q9" i="21"/>
  <c r="R19" i="21" s="1"/>
  <c r="L9" i="21"/>
  <c r="L19" i="21" s="1"/>
  <c r="Q8" i="21"/>
  <c r="R18" i="21" s="1"/>
  <c r="S18" i="21" s="1"/>
  <c r="L8" i="21"/>
  <c r="L18" i="21" s="1"/>
  <c r="Q7" i="21"/>
  <c r="R17" i="21" s="1"/>
  <c r="L7" i="21"/>
  <c r="L17" i="21" s="1"/>
  <c r="Q6" i="21"/>
  <c r="L6" i="21"/>
  <c r="L16" i="21" s="1"/>
  <c r="Q5" i="21"/>
  <c r="L5" i="21"/>
  <c r="L15" i="21" s="1"/>
  <c r="Q4" i="21"/>
  <c r="L4" i="21"/>
  <c r="L14" i="21" s="1"/>
  <c r="F20" i="21" l="1"/>
  <c r="H18" i="21" s="1"/>
  <c r="S19" i="21"/>
  <c r="S17" i="21"/>
  <c r="E14" i="19"/>
  <c r="D14" i="19"/>
  <c r="C14" i="19"/>
  <c r="B14" i="19"/>
  <c r="E12" i="19"/>
  <c r="D12" i="19"/>
  <c r="C12" i="19"/>
  <c r="B12" i="19"/>
  <c r="F11" i="19"/>
  <c r="F10" i="19"/>
  <c r="F9" i="19"/>
  <c r="F8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E1" i="19"/>
  <c r="E7" i="19" s="1"/>
  <c r="D1" i="19"/>
  <c r="D7" i="19" s="1"/>
  <c r="C1" i="19"/>
  <c r="C7" i="19" s="1"/>
  <c r="B1" i="19"/>
  <c r="B7" i="19" s="1"/>
  <c r="E14" i="20"/>
  <c r="D14" i="20"/>
  <c r="C14" i="20"/>
  <c r="B14" i="20"/>
  <c r="E12" i="20"/>
  <c r="D12" i="20"/>
  <c r="C12" i="20"/>
  <c r="B12" i="20"/>
  <c r="F11" i="20"/>
  <c r="F10" i="20"/>
  <c r="F9" i="20"/>
  <c r="F8" i="20"/>
  <c r="E5" i="20"/>
  <c r="D5" i="20"/>
  <c r="C5" i="20"/>
  <c r="B5" i="20"/>
  <c r="E4" i="20"/>
  <c r="D4" i="20"/>
  <c r="C4" i="20"/>
  <c r="B4" i="20"/>
  <c r="E3" i="20"/>
  <c r="D3" i="20"/>
  <c r="C3" i="20"/>
  <c r="B3" i="20"/>
  <c r="E2" i="20"/>
  <c r="D2" i="20"/>
  <c r="C2" i="20"/>
  <c r="B2" i="20"/>
  <c r="E1" i="20"/>
  <c r="E7" i="20" s="1"/>
  <c r="D1" i="20"/>
  <c r="D7" i="20" s="1"/>
  <c r="C1" i="20"/>
  <c r="C7" i="20" s="1"/>
  <c r="B1" i="20"/>
  <c r="B7" i="20" s="1"/>
  <c r="E14" i="18"/>
  <c r="D14" i="18"/>
  <c r="C14" i="18"/>
  <c r="B14" i="18"/>
  <c r="E12" i="18"/>
  <c r="D12" i="18"/>
  <c r="C12" i="18"/>
  <c r="B12" i="18"/>
  <c r="F11" i="18"/>
  <c r="F10" i="18"/>
  <c r="F9" i="18"/>
  <c r="F8" i="18"/>
  <c r="E5" i="18"/>
  <c r="D5" i="18"/>
  <c r="C5" i="18"/>
  <c r="B5" i="18"/>
  <c r="E4" i="18"/>
  <c r="D4" i="18"/>
  <c r="C4" i="18"/>
  <c r="B4" i="18"/>
  <c r="A4" i="18"/>
  <c r="A10" i="18" s="1"/>
  <c r="E3" i="18"/>
  <c r="D3" i="18"/>
  <c r="C3" i="18"/>
  <c r="B3" i="18"/>
  <c r="E2" i="18"/>
  <c r="D2" i="18"/>
  <c r="C2" i="18"/>
  <c r="B2" i="18"/>
  <c r="E1" i="18"/>
  <c r="E7" i="18" s="1"/>
  <c r="D1" i="18"/>
  <c r="D7" i="18" s="1"/>
  <c r="C1" i="18"/>
  <c r="C7" i="18" s="1"/>
  <c r="B1" i="18"/>
  <c r="B7" i="18" s="1"/>
  <c r="E14" i="17"/>
  <c r="D14" i="17"/>
  <c r="C14" i="17"/>
  <c r="B14" i="17"/>
  <c r="E12" i="17"/>
  <c r="D12" i="17"/>
  <c r="C12" i="17"/>
  <c r="B12" i="17"/>
  <c r="H11" i="17"/>
  <c r="F11" i="17"/>
  <c r="H10" i="17"/>
  <c r="F10" i="17"/>
  <c r="H9" i="17"/>
  <c r="F9" i="17"/>
  <c r="H8" i="17"/>
  <c r="F8" i="17"/>
  <c r="E5" i="17"/>
  <c r="D5" i="17"/>
  <c r="C5" i="17"/>
  <c r="B5" i="17"/>
  <c r="A5" i="17"/>
  <c r="A11" i="17" s="1"/>
  <c r="E4" i="17"/>
  <c r="D4" i="17"/>
  <c r="C4" i="17"/>
  <c r="B4" i="17"/>
  <c r="A4" i="17"/>
  <c r="A10" i="17" s="1"/>
  <c r="E3" i="17"/>
  <c r="D3" i="17"/>
  <c r="C3" i="17"/>
  <c r="B3" i="17"/>
  <c r="A3" i="17"/>
  <c r="A9" i="17" s="1"/>
  <c r="E2" i="17"/>
  <c r="D2" i="17"/>
  <c r="C2" i="17"/>
  <c r="F12" i="17" s="1"/>
  <c r="D33" i="1" s="1"/>
  <c r="B2" i="17"/>
  <c r="A2" i="17"/>
  <c r="A8" i="17" s="1"/>
  <c r="E1" i="17"/>
  <c r="E7" i="17" s="1"/>
  <c r="D1" i="17"/>
  <c r="D7" i="17" s="1"/>
  <c r="C1" i="17"/>
  <c r="C7" i="17" s="1"/>
  <c r="B1" i="17"/>
  <c r="B7" i="17" s="1"/>
  <c r="E14" i="16"/>
  <c r="D14" i="16"/>
  <c r="C14" i="16"/>
  <c r="B14" i="16"/>
  <c r="E12" i="16"/>
  <c r="D12" i="16"/>
  <c r="C12" i="16"/>
  <c r="B12" i="16"/>
  <c r="H11" i="16"/>
  <c r="F11" i="16"/>
  <c r="H10" i="16"/>
  <c r="F10" i="16"/>
  <c r="H9" i="16"/>
  <c r="F9" i="16"/>
  <c r="A9" i="16"/>
  <c r="H8" i="16"/>
  <c r="F8" i="16"/>
  <c r="E5" i="16"/>
  <c r="D5" i="16"/>
  <c r="C5" i="16"/>
  <c r="B5" i="16"/>
  <c r="A5" i="16"/>
  <c r="A11" i="16" s="1"/>
  <c r="E4" i="16"/>
  <c r="D4" i="16"/>
  <c r="C4" i="16"/>
  <c r="B4" i="16"/>
  <c r="A4" i="16"/>
  <c r="A10" i="16" s="1"/>
  <c r="E3" i="16"/>
  <c r="D3" i="16"/>
  <c r="C3" i="16"/>
  <c r="B3" i="16"/>
  <c r="A3" i="16"/>
  <c r="E2" i="16"/>
  <c r="D2" i="16"/>
  <c r="C2" i="16"/>
  <c r="B2" i="16"/>
  <c r="A2" i="16"/>
  <c r="A8" i="16" s="1"/>
  <c r="E1" i="16"/>
  <c r="E7" i="16" s="1"/>
  <c r="D1" i="16"/>
  <c r="D7" i="16" s="1"/>
  <c r="C1" i="16"/>
  <c r="C7" i="16" s="1"/>
  <c r="B1" i="16"/>
  <c r="B7" i="16" s="1"/>
  <c r="E14" i="4"/>
  <c r="D14" i="4"/>
  <c r="C14" i="4"/>
  <c r="B14" i="4"/>
  <c r="E12" i="4"/>
  <c r="D12" i="4"/>
  <c r="C12" i="4"/>
  <c r="B12" i="4"/>
  <c r="H11" i="4"/>
  <c r="F11" i="4"/>
  <c r="A11" i="4"/>
  <c r="H10" i="4"/>
  <c r="F10" i="4"/>
  <c r="H9" i="4"/>
  <c r="F9" i="4"/>
  <c r="A9" i="4"/>
  <c r="H8" i="4"/>
  <c r="F8" i="4"/>
  <c r="E5" i="4"/>
  <c r="D5" i="4"/>
  <c r="C5" i="4"/>
  <c r="B5" i="4"/>
  <c r="A5" i="4"/>
  <c r="E4" i="4"/>
  <c r="D4" i="4"/>
  <c r="C4" i="4"/>
  <c r="B4" i="4"/>
  <c r="A4" i="4"/>
  <c r="A10" i="4" s="1"/>
  <c r="E3" i="4"/>
  <c r="D3" i="4"/>
  <c r="C3" i="4"/>
  <c r="B3" i="4"/>
  <c r="A3" i="4"/>
  <c r="E2" i="4"/>
  <c r="D2" i="4"/>
  <c r="C2" i="4"/>
  <c r="B2" i="4"/>
  <c r="A2" i="4"/>
  <c r="A8" i="4" s="1"/>
  <c r="E1" i="4"/>
  <c r="E7" i="4" s="1"/>
  <c r="D1" i="4"/>
  <c r="D7" i="4" s="1"/>
  <c r="C1" i="4"/>
  <c r="C7" i="4" s="1"/>
  <c r="B1" i="4"/>
  <c r="B7" i="4" s="1"/>
  <c r="D35" i="1"/>
  <c r="C35" i="1"/>
  <c r="B35" i="1"/>
  <c r="F29" i="1"/>
  <c r="H11" i="19" s="1"/>
  <c r="A29" i="1"/>
  <c r="A5" i="19" s="1"/>
  <c r="A11" i="19" s="1"/>
  <c r="F28" i="1"/>
  <c r="H11" i="20" s="1"/>
  <c r="A28" i="1"/>
  <c r="A5" i="20" s="1"/>
  <c r="A11" i="20" s="1"/>
  <c r="F27" i="1"/>
  <c r="H11" i="18" s="1"/>
  <c r="A27" i="1"/>
  <c r="A5" i="18" s="1"/>
  <c r="A11" i="18" s="1"/>
  <c r="F26" i="1"/>
  <c r="H10" i="19" s="1"/>
  <c r="A26" i="1"/>
  <c r="A4" i="19" s="1"/>
  <c r="A10" i="19" s="1"/>
  <c r="F25" i="1"/>
  <c r="H9" i="20" s="1"/>
  <c r="A25" i="1"/>
  <c r="A3" i="20" s="1"/>
  <c r="A9" i="20" s="1"/>
  <c r="F24" i="1"/>
  <c r="H8" i="19" s="1"/>
  <c r="A24" i="1"/>
  <c r="A2" i="19" s="1"/>
  <c r="A8" i="19" s="1"/>
  <c r="A17" i="1"/>
  <c r="A16" i="1"/>
  <c r="A15" i="1"/>
  <c r="A14" i="1"/>
  <c r="F12" i="4" l="1"/>
  <c r="B33" i="1" s="1"/>
  <c r="A3" i="19"/>
  <c r="A9" i="19" s="1"/>
  <c r="H9" i="19"/>
  <c r="A4" i="20"/>
  <c r="A10" i="20" s="1"/>
  <c r="F12" i="16"/>
  <c r="C33" i="1" s="1"/>
  <c r="C36" i="1" s="1"/>
  <c r="H10" i="18"/>
  <c r="F12" i="18"/>
  <c r="B34" i="1" s="1"/>
  <c r="F12" i="19"/>
  <c r="D34" i="1" s="1"/>
  <c r="D36" i="1" s="1"/>
  <c r="F12" i="20"/>
  <c r="C34" i="1" s="1"/>
  <c r="A2" i="18"/>
  <c r="A8" i="18" s="1"/>
  <c r="A2" i="20"/>
  <c r="A8" i="20" s="1"/>
  <c r="H10" i="20"/>
  <c r="H8" i="18"/>
  <c r="H8" i="20"/>
  <c r="A3" i="18"/>
  <c r="A9" i="18" s="1"/>
  <c r="H9" i="18"/>
  <c r="B36" i="1" l="1"/>
</calcChain>
</file>

<file path=xl/sharedStrings.xml><?xml version="1.0" encoding="utf-8"?>
<sst xmlns="http://schemas.openxmlformats.org/spreadsheetml/2006/main" count="140" uniqueCount="57">
  <si>
    <t>Supply</t>
  </si>
  <si>
    <t>Capacity</t>
  </si>
  <si>
    <t>≤</t>
  </si>
  <si>
    <t>≥</t>
  </si>
  <si>
    <t>Operations Cost</t>
  </si>
  <si>
    <t>From Field</t>
  </si>
  <si>
    <t>To Destribution Cen</t>
  </si>
  <si>
    <t>Demand</t>
  </si>
  <si>
    <t>Total</t>
  </si>
  <si>
    <t>Three manufacturing Plants</t>
  </si>
  <si>
    <t>Three Warehouse</t>
  </si>
  <si>
    <t>Plant 1</t>
  </si>
  <si>
    <t>Plant 2</t>
  </si>
  <si>
    <t>Plant 3</t>
  </si>
  <si>
    <t>Plant 4</t>
  </si>
  <si>
    <t>Warehouse 1</t>
  </si>
  <si>
    <t>Warehouse 2</t>
  </si>
  <si>
    <t>Warehouse 3</t>
  </si>
  <si>
    <t>Capacity, and Distribution costs are given below</t>
  </si>
  <si>
    <t>Plant Capacity</t>
  </si>
  <si>
    <t>Warehouse Capacity</t>
  </si>
  <si>
    <t>Capacity of the warehouses are nor enogh. Three candidate locations for one additional warehouse.</t>
  </si>
  <si>
    <t>Candidate 1</t>
  </si>
  <si>
    <t>Candidate 2</t>
  </si>
  <si>
    <t>Candidate 3</t>
  </si>
  <si>
    <t>Candidate Capacity</t>
  </si>
  <si>
    <t>Operations cost at each plant is given below</t>
  </si>
  <si>
    <t>Which candidate warehouse leads to the minimal system costs</t>
  </si>
  <si>
    <t>Four distribution centers</t>
  </si>
  <si>
    <t>DC1</t>
  </si>
  <si>
    <t>DC2</t>
  </si>
  <si>
    <t>DC3</t>
  </si>
  <si>
    <t>DC4</t>
  </si>
  <si>
    <t>The transportation costs from warehouse to distribution center given below</t>
  </si>
  <si>
    <t>Capacity of the candidate locations  and transportation costs are given below</t>
  </si>
  <si>
    <t>P1W1 to P4W6</t>
  </si>
  <si>
    <t>LHS</t>
  </si>
  <si>
    <t>RHS</t>
  </si>
  <si>
    <t>Z1=</t>
  </si>
  <si>
    <t>Z2</t>
  </si>
  <si>
    <t>Z=</t>
  </si>
  <si>
    <t>=</t>
  </si>
  <si>
    <t>Z3=</t>
  </si>
  <si>
    <t>PL1</t>
  </si>
  <si>
    <t>PL2</t>
  </si>
  <si>
    <t>PL3</t>
  </si>
  <si>
    <t>PL4</t>
  </si>
  <si>
    <t>WH1</t>
  </si>
  <si>
    <t>WH2</t>
  </si>
  <si>
    <t>WH3</t>
  </si>
  <si>
    <t>WH4</t>
  </si>
  <si>
    <t>WH5</t>
  </si>
  <si>
    <t>WH6</t>
  </si>
  <si>
    <t>CAPDC</t>
  </si>
  <si>
    <t>CAPWH</t>
  </si>
  <si>
    <t>CAPPL</t>
  </si>
  <si>
    <t>Decision Variables are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</si>
</sst>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sz val="10"/>
      <color rgb="FF0070C0"/>
      <name val="Book Antiqua"/>
      <family val="1"/>
    </font>
    <font>
      <sz val="10"/>
      <color rgb="FFFF0000"/>
      <name val="Book Antiqua"/>
      <family val="1"/>
    </font>
    <font>
      <sz val="11"/>
      <color rgb="FF00B050"/>
      <name val="Book Antiqua"/>
      <family val="1"/>
    </font>
    <font>
      <sz val="11"/>
      <color theme="1"/>
      <name val="Calibri"/>
      <family val="2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sz val="11"/>
      <color indexed="57"/>
      <name val="Book Antiqua"/>
      <family val="1"/>
    </font>
    <font>
      <sz val="11"/>
      <color indexed="48"/>
      <name val="Book Antiqua"/>
      <family val="1"/>
    </font>
    <font>
      <sz val="11"/>
      <color theme="9" tint="-0.499984740745262"/>
      <name val="Book Antiqu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0" xfId="0" applyFont="1"/>
    <xf numFmtId="0" fontId="3" fillId="0" borderId="9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0" fillId="0" borderId="0" xfId="0" applyBorder="1"/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0" fillId="3" borderId="0" xfId="0" applyFill="1" applyAlignment="1">
      <alignment horizontal="center"/>
    </xf>
    <xf numFmtId="0" fontId="10" fillId="3" borderId="0" xfId="1" applyFont="1" applyFill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14" fillId="3" borderId="0" xfId="1" applyFont="1" applyFill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0" fillId="0" borderId="1" xfId="0" applyFont="1" applyBorder="1"/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ont="1" applyFill="1" applyBorder="1"/>
    <xf numFmtId="0" fontId="17" fillId="3" borderId="0" xfId="1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6" fillId="0" borderId="1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R26" sqref="R26"/>
    </sheetView>
  </sheetViews>
  <sheetFormatPr defaultRowHeight="15" x14ac:dyDescent="0.25"/>
  <cols>
    <col min="1" max="1" width="19.42578125" customWidth="1"/>
    <col min="2" max="4" width="13.5703125" style="25" bestFit="1" customWidth="1"/>
    <col min="5" max="5" width="14" customWidth="1"/>
    <col min="6" max="6" width="11.28515625" bestFit="1" customWidth="1"/>
    <col min="7" max="7" width="12.28515625" customWidth="1"/>
    <col min="8" max="8" width="8.42578125" bestFit="1" customWidth="1"/>
    <col min="10" max="10" width="2" bestFit="1" customWidth="1"/>
  </cols>
  <sheetData>
    <row r="1" spans="1:11" ht="16.5" x14ac:dyDescent="0.3">
      <c r="A1" s="2" t="s">
        <v>9</v>
      </c>
      <c r="B1" s="24"/>
      <c r="C1" s="24"/>
      <c r="D1" s="24"/>
      <c r="E1" s="2"/>
      <c r="F1" s="24"/>
      <c r="G1" s="24"/>
      <c r="H1" s="24"/>
      <c r="I1" s="24"/>
      <c r="J1" s="24"/>
      <c r="K1" s="24"/>
    </row>
    <row r="2" spans="1:11" ht="16.5" x14ac:dyDescent="0.3">
      <c r="A2" s="2" t="s">
        <v>10</v>
      </c>
      <c r="B2" s="24"/>
      <c r="C2" s="24"/>
      <c r="D2" s="24"/>
      <c r="E2" s="2"/>
      <c r="F2" s="1"/>
      <c r="G2" s="1"/>
      <c r="H2" s="1"/>
      <c r="I2" s="1"/>
      <c r="J2" s="1"/>
      <c r="K2" s="1"/>
    </row>
    <row r="3" spans="1:11" ht="16.5" x14ac:dyDescent="0.3">
      <c r="A3" s="2" t="s">
        <v>18</v>
      </c>
      <c r="B3" s="24"/>
      <c r="C3" s="24"/>
      <c r="D3" s="24"/>
      <c r="E3" s="2"/>
      <c r="F3" s="1"/>
      <c r="G3" s="1"/>
      <c r="H3" s="1"/>
      <c r="I3" s="1"/>
      <c r="J3" s="1"/>
      <c r="K3" s="1"/>
    </row>
    <row r="4" spans="1:11" ht="17.25" thickBot="1" x14ac:dyDescent="0.35">
      <c r="A4" s="38"/>
      <c r="B4" s="39" t="s">
        <v>15</v>
      </c>
      <c r="C4" s="39" t="s">
        <v>16</v>
      </c>
      <c r="D4" s="39" t="s">
        <v>17</v>
      </c>
      <c r="E4" s="40" t="s">
        <v>19</v>
      </c>
      <c r="F4" s="1"/>
      <c r="G4" s="1"/>
      <c r="H4" s="1"/>
      <c r="I4" s="1"/>
      <c r="J4" s="1"/>
      <c r="K4" s="1"/>
    </row>
    <row r="5" spans="1:11" ht="16.5" x14ac:dyDescent="0.3">
      <c r="A5" s="41" t="s">
        <v>11</v>
      </c>
      <c r="B5" s="42">
        <v>2</v>
      </c>
      <c r="C5" s="43">
        <v>4</v>
      </c>
      <c r="D5" s="44">
        <v>5</v>
      </c>
      <c r="E5" s="40">
        <v>80</v>
      </c>
      <c r="F5" s="1"/>
      <c r="G5" s="1"/>
      <c r="H5" s="1"/>
      <c r="I5" s="1"/>
      <c r="J5" s="1"/>
      <c r="K5" s="1"/>
    </row>
    <row r="6" spans="1:11" ht="16.5" x14ac:dyDescent="0.3">
      <c r="A6" s="41" t="s">
        <v>12</v>
      </c>
      <c r="B6" s="45">
        <v>4</v>
      </c>
      <c r="C6" s="46">
        <v>5</v>
      </c>
      <c r="D6" s="47">
        <v>2</v>
      </c>
      <c r="E6" s="40">
        <v>60</v>
      </c>
      <c r="F6" s="1"/>
      <c r="G6" s="1"/>
      <c r="H6" s="1"/>
      <c r="I6" s="1"/>
      <c r="J6" s="1"/>
      <c r="K6" s="1"/>
    </row>
    <row r="7" spans="1:11" ht="16.5" x14ac:dyDescent="0.3">
      <c r="A7" s="41" t="s">
        <v>13</v>
      </c>
      <c r="B7" s="45">
        <v>5</v>
      </c>
      <c r="C7" s="46">
        <v>7</v>
      </c>
      <c r="D7" s="47">
        <v>3</v>
      </c>
      <c r="E7" s="40">
        <v>100</v>
      </c>
      <c r="F7" s="1"/>
      <c r="G7" s="1"/>
      <c r="H7" s="1"/>
      <c r="I7" s="1"/>
      <c r="J7" s="1"/>
      <c r="K7" s="1"/>
    </row>
    <row r="8" spans="1:11" ht="17.25" thickBot="1" x14ac:dyDescent="0.35">
      <c r="A8" s="41" t="s">
        <v>14</v>
      </c>
      <c r="B8" s="48">
        <v>2</v>
      </c>
      <c r="C8" s="49">
        <v>2</v>
      </c>
      <c r="D8" s="50">
        <v>5</v>
      </c>
      <c r="E8" s="40">
        <v>120</v>
      </c>
      <c r="F8" s="1"/>
      <c r="G8" s="51"/>
      <c r="H8" s="51"/>
      <c r="I8" s="1"/>
      <c r="J8" s="24"/>
      <c r="K8" s="24"/>
    </row>
    <row r="9" spans="1:11" ht="16.5" x14ac:dyDescent="0.3">
      <c r="A9" s="52" t="s">
        <v>20</v>
      </c>
      <c r="B9" s="39">
        <v>100</v>
      </c>
      <c r="C9" s="39">
        <v>60</v>
      </c>
      <c r="D9" s="39">
        <v>80</v>
      </c>
      <c r="E9" s="38"/>
      <c r="F9" s="1"/>
      <c r="G9" s="46"/>
      <c r="H9" s="46"/>
      <c r="I9" s="1"/>
      <c r="J9" s="24"/>
      <c r="K9" s="24"/>
    </row>
    <row r="10" spans="1:11" ht="16.5" x14ac:dyDescent="0.3">
      <c r="A10" s="30" t="s">
        <v>21</v>
      </c>
      <c r="B10" s="29"/>
      <c r="C10" s="29"/>
      <c r="D10" s="29"/>
      <c r="E10" s="1"/>
      <c r="F10" s="1"/>
      <c r="G10" s="46"/>
      <c r="H10" s="46"/>
      <c r="I10" s="1"/>
      <c r="J10" s="24"/>
      <c r="K10" s="24"/>
    </row>
    <row r="11" spans="1:11" ht="16.5" x14ac:dyDescent="0.3">
      <c r="A11" s="2" t="s">
        <v>34</v>
      </c>
      <c r="B11" s="29"/>
      <c r="C11" s="29"/>
      <c r="D11" s="29"/>
      <c r="E11" s="1"/>
      <c r="F11" s="1"/>
      <c r="G11" s="46"/>
      <c r="H11" s="46"/>
      <c r="I11" s="1"/>
      <c r="J11" s="24"/>
      <c r="K11" s="24"/>
    </row>
    <row r="12" spans="1:11" ht="16.5" x14ac:dyDescent="0.3">
      <c r="A12" s="24"/>
      <c r="B12" s="24"/>
      <c r="C12" s="24"/>
      <c r="D12" s="29"/>
      <c r="E12" s="1"/>
      <c r="F12" s="1"/>
      <c r="G12" s="46"/>
      <c r="H12" s="46"/>
      <c r="I12" s="1"/>
      <c r="J12" s="24"/>
      <c r="K12" s="24"/>
    </row>
    <row r="13" spans="1:11" ht="17.25" thickBot="1" x14ac:dyDescent="0.35">
      <c r="A13" s="1"/>
      <c r="B13" s="15" t="s">
        <v>22</v>
      </c>
      <c r="C13" s="15" t="s">
        <v>23</v>
      </c>
      <c r="D13" s="15" t="s">
        <v>24</v>
      </c>
      <c r="E13" s="1"/>
      <c r="F13" s="1"/>
      <c r="G13" s="46"/>
      <c r="H13" s="46"/>
      <c r="I13" s="1"/>
      <c r="J13" s="24"/>
      <c r="K13" s="24"/>
    </row>
    <row r="14" spans="1:11" ht="16.5" x14ac:dyDescent="0.3">
      <c r="A14" s="41" t="str">
        <f>A5</f>
        <v>Plant 1</v>
      </c>
      <c r="B14" s="35">
        <v>3</v>
      </c>
      <c r="C14" s="16">
        <v>1</v>
      </c>
      <c r="D14" s="17">
        <v>3</v>
      </c>
      <c r="E14" s="1"/>
      <c r="F14" s="1"/>
      <c r="G14" s="46"/>
      <c r="H14" s="46"/>
      <c r="I14" s="1"/>
      <c r="J14" s="24"/>
      <c r="K14" s="24"/>
    </row>
    <row r="15" spans="1:11" ht="16.5" x14ac:dyDescent="0.3">
      <c r="A15" s="41" t="str">
        <f t="shared" ref="A15:A17" si="0">A6</f>
        <v>Plant 2</v>
      </c>
      <c r="B15" s="36">
        <v>1</v>
      </c>
      <c r="C15" s="18">
        <v>3</v>
      </c>
      <c r="D15" s="19">
        <v>4</v>
      </c>
      <c r="E15" s="1"/>
      <c r="F15" s="1"/>
      <c r="G15" s="46"/>
      <c r="H15" s="46"/>
      <c r="I15" s="1"/>
      <c r="J15" s="24"/>
      <c r="K15" s="24"/>
    </row>
    <row r="16" spans="1:11" ht="16.5" x14ac:dyDescent="0.3">
      <c r="A16" s="41" t="str">
        <f t="shared" si="0"/>
        <v>Plant 3</v>
      </c>
      <c r="B16" s="36">
        <v>4</v>
      </c>
      <c r="C16" s="18">
        <v>5</v>
      </c>
      <c r="D16" s="19">
        <v>6</v>
      </c>
      <c r="E16" s="1"/>
      <c r="F16" s="1"/>
      <c r="G16" s="46"/>
      <c r="H16" s="46"/>
      <c r="I16" s="1"/>
      <c r="J16" s="24"/>
      <c r="K16" s="24"/>
    </row>
    <row r="17" spans="1:11" ht="17.25" thickBot="1" x14ac:dyDescent="0.35">
      <c r="A17" s="41" t="str">
        <f t="shared" si="0"/>
        <v>Plant 4</v>
      </c>
      <c r="B17" s="37">
        <v>4</v>
      </c>
      <c r="C17" s="20">
        <v>3</v>
      </c>
      <c r="D17" s="21">
        <v>4</v>
      </c>
      <c r="E17" s="1"/>
      <c r="F17" s="1"/>
      <c r="G17" s="46"/>
      <c r="H17" s="46"/>
      <c r="I17" s="1"/>
      <c r="J17" s="24"/>
      <c r="K17" s="24"/>
    </row>
    <row r="18" spans="1:11" ht="16.5" x14ac:dyDescent="0.3">
      <c r="A18" s="53" t="s">
        <v>25</v>
      </c>
      <c r="B18" s="15">
        <v>120</v>
      </c>
      <c r="C18" s="15">
        <v>120</v>
      </c>
      <c r="D18" s="15">
        <v>120</v>
      </c>
      <c r="E18" s="1"/>
      <c r="F18" s="1"/>
      <c r="G18" s="46"/>
      <c r="H18" s="46"/>
      <c r="I18" s="1"/>
      <c r="J18" s="24"/>
      <c r="K18" s="24"/>
    </row>
    <row r="19" spans="1:11" ht="16.5" x14ac:dyDescent="0.3">
      <c r="A19" s="2" t="s">
        <v>26</v>
      </c>
      <c r="B19" s="29"/>
      <c r="C19" s="29"/>
      <c r="D19" s="29"/>
      <c r="E19" s="1"/>
      <c r="F19" s="1"/>
      <c r="G19" s="46"/>
      <c r="H19" s="46"/>
      <c r="I19" s="1"/>
      <c r="J19" s="24"/>
      <c r="K19" s="24"/>
    </row>
    <row r="20" spans="1:11" ht="16.5" x14ac:dyDescent="0.3">
      <c r="A20" s="30" t="s">
        <v>4</v>
      </c>
      <c r="B20" s="27">
        <v>620</v>
      </c>
      <c r="C20" s="27">
        <v>570</v>
      </c>
      <c r="D20" s="28">
        <v>530</v>
      </c>
      <c r="E20" s="1"/>
      <c r="F20" s="1"/>
      <c r="G20" s="46"/>
      <c r="H20" s="46"/>
      <c r="I20" s="1"/>
      <c r="J20" s="24"/>
      <c r="K20" s="24"/>
    </row>
    <row r="21" spans="1:11" ht="16.5" x14ac:dyDescent="0.3">
      <c r="A21" s="30" t="s">
        <v>28</v>
      </c>
      <c r="B21" s="27"/>
      <c r="C21" s="27"/>
      <c r="D21" s="28"/>
      <c r="E21" s="1"/>
      <c r="F21" s="1"/>
      <c r="G21" s="46"/>
      <c r="H21" s="46"/>
      <c r="I21" s="1"/>
      <c r="J21" s="24"/>
      <c r="K21" s="24"/>
    </row>
    <row r="22" spans="1:11" ht="16.5" x14ac:dyDescent="0.3">
      <c r="A22" s="30" t="s">
        <v>33</v>
      </c>
      <c r="B22" s="27"/>
      <c r="C22" s="27"/>
      <c r="D22" s="28"/>
      <c r="E22" s="1"/>
      <c r="F22" s="1"/>
      <c r="G22" s="46"/>
      <c r="H22" s="46"/>
      <c r="I22" s="1"/>
      <c r="J22" s="24"/>
      <c r="K22" s="24"/>
    </row>
    <row r="23" spans="1:11" ht="17.25" thickBot="1" x14ac:dyDescent="0.35">
      <c r="A23" s="54"/>
      <c r="B23" s="55" t="s">
        <v>29</v>
      </c>
      <c r="C23" s="55" t="s">
        <v>30</v>
      </c>
      <c r="D23" s="55" t="s">
        <v>31</v>
      </c>
      <c r="E23" s="55" t="s">
        <v>32</v>
      </c>
      <c r="F23" s="38"/>
      <c r="G23" s="46"/>
      <c r="H23" s="46"/>
      <c r="I23" s="1"/>
      <c r="J23" s="24"/>
      <c r="K23" s="24"/>
    </row>
    <row r="24" spans="1:11" ht="16.5" x14ac:dyDescent="0.3">
      <c r="A24" s="56" t="str">
        <f>B4</f>
        <v>Warehouse 1</v>
      </c>
      <c r="B24" s="42">
        <v>5</v>
      </c>
      <c r="C24" s="43">
        <v>2</v>
      </c>
      <c r="D24" s="43">
        <v>6</v>
      </c>
      <c r="E24" s="44">
        <v>8</v>
      </c>
      <c r="F24" s="39">
        <f>B9</f>
        <v>100</v>
      </c>
      <c r="G24" s="46"/>
      <c r="H24" s="46"/>
      <c r="I24" s="1"/>
      <c r="J24" s="24"/>
      <c r="K24" s="24"/>
    </row>
    <row r="25" spans="1:11" ht="16.5" x14ac:dyDescent="0.3">
      <c r="A25" s="56" t="str">
        <f>C4</f>
        <v>Warehouse 2</v>
      </c>
      <c r="B25" s="45">
        <v>6</v>
      </c>
      <c r="C25" s="46">
        <v>4</v>
      </c>
      <c r="D25" s="46">
        <v>3</v>
      </c>
      <c r="E25" s="47">
        <v>5</v>
      </c>
      <c r="F25" s="39">
        <f>C9</f>
        <v>60</v>
      </c>
      <c r="G25" s="46"/>
      <c r="H25" s="46"/>
      <c r="I25" s="1"/>
      <c r="J25" s="24"/>
      <c r="K25" s="24"/>
    </row>
    <row r="26" spans="1:11" ht="16.5" x14ac:dyDescent="0.3">
      <c r="A26" s="56" t="str">
        <f>D4</f>
        <v>Warehouse 3</v>
      </c>
      <c r="B26" s="45">
        <v>7</v>
      </c>
      <c r="C26" s="46">
        <v>8</v>
      </c>
      <c r="D26" s="46">
        <v>4</v>
      </c>
      <c r="E26" s="47">
        <v>3</v>
      </c>
      <c r="F26" s="39">
        <f>D9</f>
        <v>80</v>
      </c>
      <c r="G26" s="46"/>
      <c r="H26" s="46"/>
      <c r="I26" s="1"/>
      <c r="J26" s="24"/>
      <c r="K26" s="24"/>
    </row>
    <row r="27" spans="1:11" ht="16.5" x14ac:dyDescent="0.3">
      <c r="A27" s="57" t="str">
        <f>B13</f>
        <v>Candidate 1</v>
      </c>
      <c r="B27" s="45">
        <v>8</v>
      </c>
      <c r="C27" s="46">
        <v>6</v>
      </c>
      <c r="D27" s="46">
        <v>3</v>
      </c>
      <c r="E27" s="47">
        <v>2</v>
      </c>
      <c r="F27" s="15">
        <f>B18</f>
        <v>120</v>
      </c>
      <c r="G27" s="46"/>
      <c r="H27" s="46"/>
      <c r="I27" s="1"/>
      <c r="J27" s="24"/>
      <c r="K27" s="24"/>
    </row>
    <row r="28" spans="1:11" ht="16.5" x14ac:dyDescent="0.3">
      <c r="A28" s="57" t="str">
        <f>C13</f>
        <v>Candidate 2</v>
      </c>
      <c r="B28" s="45">
        <v>5</v>
      </c>
      <c r="C28" s="46">
        <v>4</v>
      </c>
      <c r="D28" s="46">
        <v>3</v>
      </c>
      <c r="E28" s="47">
        <v>6</v>
      </c>
      <c r="F28" s="15">
        <f>C18</f>
        <v>120</v>
      </c>
      <c r="G28" s="1"/>
      <c r="H28" s="1"/>
      <c r="I28" s="24"/>
      <c r="J28" s="24"/>
      <c r="K28" s="24"/>
    </row>
    <row r="29" spans="1:11" ht="17.25" thickBot="1" x14ac:dyDescent="0.35">
      <c r="A29" s="57" t="str">
        <f>D13</f>
        <v>Candidate 3</v>
      </c>
      <c r="B29" s="48">
        <v>4</v>
      </c>
      <c r="C29" s="49">
        <v>3</v>
      </c>
      <c r="D29" s="49">
        <v>1</v>
      </c>
      <c r="E29" s="50">
        <v>5</v>
      </c>
      <c r="F29" s="15">
        <f>D18</f>
        <v>120</v>
      </c>
      <c r="G29" s="1"/>
      <c r="H29" s="1"/>
      <c r="I29" s="24"/>
      <c r="J29" s="24"/>
      <c r="K29" s="24"/>
    </row>
    <row r="30" spans="1:11" ht="16.5" x14ac:dyDescent="0.3">
      <c r="A30" s="38"/>
      <c r="B30" s="55">
        <v>100</v>
      </c>
      <c r="C30" s="55">
        <v>80</v>
      </c>
      <c r="D30" s="55">
        <v>80</v>
      </c>
      <c r="E30" s="55">
        <v>100</v>
      </c>
      <c r="F30" s="38"/>
      <c r="G30" s="1"/>
      <c r="H30" s="1"/>
      <c r="I30" s="24"/>
      <c r="J30" s="24"/>
      <c r="K30" s="24"/>
    </row>
    <row r="31" spans="1:11" x14ac:dyDescent="0.25">
      <c r="A31" s="1"/>
      <c r="B31" s="29"/>
      <c r="C31" s="29"/>
      <c r="D31" s="29"/>
      <c r="E31" s="1"/>
      <c r="F31" s="1"/>
      <c r="G31" s="1"/>
      <c r="H31" s="1"/>
      <c r="I31" s="1"/>
      <c r="J31" s="1"/>
      <c r="K31" s="1"/>
    </row>
    <row r="32" spans="1:11" ht="16.5" x14ac:dyDescent="0.3">
      <c r="A32" s="2" t="s">
        <v>27</v>
      </c>
      <c r="B32" s="29"/>
      <c r="C32" s="29"/>
      <c r="D32" s="29"/>
      <c r="E32" s="1"/>
      <c r="F32" s="1"/>
      <c r="G32" s="1"/>
      <c r="H32" s="1"/>
      <c r="I32" s="1"/>
      <c r="J32" s="1"/>
      <c r="K32" s="1"/>
    </row>
    <row r="33" spans="1:11" ht="16.5" x14ac:dyDescent="0.3">
      <c r="A33" s="31" t="s">
        <v>5</v>
      </c>
      <c r="B33" s="24">
        <f>LARef!F12</f>
        <v>820</v>
      </c>
      <c r="C33" s="24">
        <f>GalRef!F12</f>
        <v>860</v>
      </c>
      <c r="D33" s="24">
        <f>StLRef!F12</f>
        <v>1040</v>
      </c>
      <c r="E33" s="1"/>
      <c r="F33" s="1"/>
      <c r="G33" s="1"/>
      <c r="H33" s="1"/>
      <c r="I33" s="1"/>
      <c r="J33" s="1"/>
      <c r="K33" s="1"/>
    </row>
    <row r="34" spans="1:11" ht="16.5" x14ac:dyDescent="0.3">
      <c r="A34" s="31" t="s">
        <v>6</v>
      </c>
      <c r="B34" s="24">
        <f>ReLAToDis!F12</f>
        <v>1260</v>
      </c>
      <c r="C34" s="24">
        <f>ReGalToDis!F12</f>
        <v>1240</v>
      </c>
      <c r="D34" s="24">
        <f>ReStLToDis!F12</f>
        <v>1080</v>
      </c>
      <c r="E34" s="1"/>
      <c r="F34" s="1"/>
      <c r="G34" s="1"/>
      <c r="H34" s="1"/>
      <c r="I34" s="1"/>
      <c r="J34" s="1"/>
      <c r="K34" s="1"/>
    </row>
    <row r="35" spans="1:11" ht="16.5" x14ac:dyDescent="0.3">
      <c r="A35" s="31"/>
      <c r="B35" s="24">
        <f>B20</f>
        <v>620</v>
      </c>
      <c r="C35" s="24">
        <f t="shared" ref="C35:D35" si="1">C20</f>
        <v>570</v>
      </c>
      <c r="D35" s="24">
        <f t="shared" si="1"/>
        <v>530</v>
      </c>
      <c r="E35" s="1"/>
      <c r="F35" s="1"/>
      <c r="G35" s="1"/>
      <c r="H35" s="1"/>
      <c r="I35" s="1"/>
      <c r="J35" s="1"/>
      <c r="K35" s="1"/>
    </row>
    <row r="36" spans="1:11" ht="16.5" x14ac:dyDescent="0.3">
      <c r="A36" s="31" t="s">
        <v>8</v>
      </c>
      <c r="B36" s="32">
        <f>SUM(B33:B35)</f>
        <v>2700</v>
      </c>
      <c r="C36" s="32">
        <f t="shared" ref="C36:D36" si="2">SUM(C33:C35)</f>
        <v>2670</v>
      </c>
      <c r="D36" s="32">
        <f t="shared" si="2"/>
        <v>2650</v>
      </c>
      <c r="E36" s="1"/>
      <c r="F36" s="1"/>
      <c r="G36" s="1"/>
      <c r="H36" s="1"/>
      <c r="I36" s="1"/>
      <c r="J36" s="1"/>
      <c r="K36" s="1"/>
    </row>
    <row r="37" spans="1:11" x14ac:dyDescent="0.25">
      <c r="F37" s="1"/>
      <c r="G37" s="1"/>
      <c r="H37" s="1"/>
      <c r="I37" s="1"/>
      <c r="J37" s="1"/>
      <c r="K37" s="1"/>
    </row>
    <row r="38" spans="1:11" x14ac:dyDescent="0.25">
      <c r="F38" s="1"/>
      <c r="G38" s="1"/>
      <c r="H38" s="1"/>
      <c r="I38" s="1"/>
      <c r="J38" s="1"/>
      <c r="K38" s="1"/>
    </row>
    <row r="39" spans="1:11" x14ac:dyDescent="0.25">
      <c r="F39" s="1"/>
      <c r="G39" s="1"/>
      <c r="H39" s="1"/>
      <c r="I39" s="1"/>
      <c r="J39" s="1"/>
      <c r="K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workbookViewId="0">
      <selection activeCell="E1" sqref="E1:E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FieldToRef!B13</f>
        <v>Candidate 1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FieldToRef!B14</f>
        <v>3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FieldToRef!B15</f>
        <v>1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FieldToRef!B16</f>
        <v>4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FieldToRef!B17</f>
        <v>4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1</v>
      </c>
      <c r="H7" s="14" t="s">
        <v>0</v>
      </c>
    </row>
    <row r="8" spans="1:8" ht="16.5" x14ac:dyDescent="0.3">
      <c r="A8" s="33" t="str">
        <f>A2</f>
        <v>Plant 1</v>
      </c>
      <c r="B8" s="4">
        <v>40</v>
      </c>
      <c r="C8" s="5">
        <v>0</v>
      </c>
      <c r="D8" s="5">
        <v>0</v>
      </c>
      <c r="E8" s="17">
        <v>40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0</v>
      </c>
      <c r="C10" s="8">
        <v>0</v>
      </c>
      <c r="D10" s="8">
        <v>80</v>
      </c>
      <c r="E10" s="19">
        <v>20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820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FieldToRef!B18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A14" sqref="A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FieldToRef!C13</f>
        <v>Candidate 2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FieldToRef!C14</f>
        <v>1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FieldToRef!C15</f>
        <v>3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FieldToRef!C16</f>
        <v>5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FieldToRef!C17</f>
        <v>3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2</v>
      </c>
      <c r="H7" s="14" t="s">
        <v>0</v>
      </c>
    </row>
    <row r="8" spans="1:8" ht="16.5" x14ac:dyDescent="0.3">
      <c r="A8" s="33" t="str">
        <f>A2</f>
        <v>Plant 1</v>
      </c>
      <c r="B8" s="4">
        <v>20</v>
      </c>
      <c r="C8" s="5">
        <v>0</v>
      </c>
      <c r="D8" s="5">
        <v>0</v>
      </c>
      <c r="E8" s="17">
        <v>60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20</v>
      </c>
      <c r="C10" s="8">
        <v>0</v>
      </c>
      <c r="D10" s="8">
        <v>80</v>
      </c>
      <c r="E10" s="19">
        <v>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860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FieldToRef!C18</f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>
      <selection activeCell="A14" sqref="A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FieldToRef!D13</f>
        <v>Candidate 3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FieldToRef!D14</f>
        <v>3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FieldToRef!D15</f>
        <v>4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FieldToRef!D16</f>
        <v>6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FieldToRef!D17</f>
        <v>4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3</v>
      </c>
      <c r="H7" s="14" t="s">
        <v>0</v>
      </c>
    </row>
    <row r="8" spans="1:8" ht="16.5" x14ac:dyDescent="0.3">
      <c r="A8" s="33" t="str">
        <f>A2</f>
        <v>Plant 1</v>
      </c>
      <c r="B8" s="4">
        <v>20</v>
      </c>
      <c r="C8" s="5">
        <v>0</v>
      </c>
      <c r="D8" s="5">
        <v>0</v>
      </c>
      <c r="E8" s="17">
        <v>60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20</v>
      </c>
      <c r="C10" s="8">
        <v>0</v>
      </c>
      <c r="D10" s="8">
        <v>80</v>
      </c>
      <c r="E10" s="19">
        <v>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1040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FieldToRef!D18</f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H21" sqref="H21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7" t="str">
        <f>FieldToRef!A27</f>
        <v>Candidate 1</v>
      </c>
      <c r="B5" s="10">
        <f>FieldToRef!B27</f>
        <v>8</v>
      </c>
      <c r="C5" s="11">
        <f>FieldToRef!C27</f>
        <v>6</v>
      </c>
      <c r="D5" s="11">
        <f>FieldToRef!D27</f>
        <v>3</v>
      </c>
      <c r="E5" s="12">
        <f>FieldToRef!E27</f>
        <v>2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60</v>
      </c>
      <c r="C9" s="8">
        <v>0</v>
      </c>
      <c r="D9" s="8">
        <v>0</v>
      </c>
      <c r="E9" s="19">
        <v>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20</v>
      </c>
      <c r="C10" s="8">
        <v>0</v>
      </c>
      <c r="D10" s="8">
        <v>0</v>
      </c>
      <c r="E10" s="19">
        <v>60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1</v>
      </c>
      <c r="B11" s="10">
        <v>0</v>
      </c>
      <c r="C11" s="11">
        <v>0</v>
      </c>
      <c r="D11" s="11">
        <v>80</v>
      </c>
      <c r="E11" s="21">
        <v>40</v>
      </c>
      <c r="F11" s="25">
        <f t="shared" si="2"/>
        <v>120</v>
      </c>
      <c r="G11" s="22" t="s">
        <v>2</v>
      </c>
      <c r="H11" s="18">
        <f>FieldToRef!F27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1260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H12" sqref="H12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7" t="str">
        <f>FieldToRef!A28</f>
        <v>Candidate 2</v>
      </c>
      <c r="B5" s="60">
        <f>FieldToRef!B28</f>
        <v>5</v>
      </c>
      <c r="C5" s="61">
        <f>FieldToRef!C28</f>
        <v>4</v>
      </c>
      <c r="D5" s="61">
        <f>FieldToRef!D28</f>
        <v>3</v>
      </c>
      <c r="E5" s="62">
        <f>FieldToRef!E28</f>
        <v>6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0</v>
      </c>
      <c r="C9" s="8">
        <v>0</v>
      </c>
      <c r="D9" s="8">
        <v>40</v>
      </c>
      <c r="E9" s="19">
        <v>20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0</v>
      </c>
      <c r="C10" s="8">
        <v>0</v>
      </c>
      <c r="D10" s="8">
        <v>0</v>
      </c>
      <c r="E10" s="19">
        <v>80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2</v>
      </c>
      <c r="B11" s="10">
        <v>80</v>
      </c>
      <c r="C11" s="11">
        <v>0</v>
      </c>
      <c r="D11" s="11">
        <v>40</v>
      </c>
      <c r="E11" s="21">
        <v>0</v>
      </c>
      <c r="F11" s="25">
        <f t="shared" si="2"/>
        <v>120</v>
      </c>
      <c r="G11" s="22" t="s">
        <v>2</v>
      </c>
      <c r="H11" s="18">
        <f>FieldToRef!F28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1240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N8" sqref="N8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1" t="str">
        <f>FieldToRef!A29</f>
        <v>Candidate 3</v>
      </c>
      <c r="B5" s="60">
        <f>FieldToRef!B29</f>
        <v>4</v>
      </c>
      <c r="C5" s="61">
        <f>FieldToRef!C29</f>
        <v>3</v>
      </c>
      <c r="D5" s="61">
        <f>FieldToRef!D29</f>
        <v>1</v>
      </c>
      <c r="E5" s="62">
        <f>FieldToRef!E29</f>
        <v>5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0</v>
      </c>
      <c r="C9" s="8">
        <v>0</v>
      </c>
      <c r="D9" s="8">
        <v>40</v>
      </c>
      <c r="E9" s="19">
        <v>20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0</v>
      </c>
      <c r="C10" s="8">
        <v>0</v>
      </c>
      <c r="D10" s="8">
        <v>0</v>
      </c>
      <c r="E10" s="19">
        <v>80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3</v>
      </c>
      <c r="B11" s="10">
        <v>80</v>
      </c>
      <c r="C11" s="11">
        <v>0</v>
      </c>
      <c r="D11" s="11">
        <v>40</v>
      </c>
      <c r="E11" s="21">
        <v>0</v>
      </c>
      <c r="F11" s="25">
        <f t="shared" si="2"/>
        <v>120</v>
      </c>
      <c r="G11" s="22" t="s">
        <v>2</v>
      </c>
      <c r="H11" s="18">
        <f>FieldToRef!F29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1080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8"/>
  <sheetViews>
    <sheetView tabSelected="1" workbookViewId="0">
      <selection activeCell="B18" sqref="B18:G18"/>
    </sheetView>
  </sheetViews>
  <sheetFormatPr defaultRowHeight="15" x14ac:dyDescent="0.25"/>
  <cols>
    <col min="1" max="1" width="17.7109375" customWidth="1"/>
    <col min="2" max="4" width="13.5703125" style="25" bestFit="1" customWidth="1"/>
    <col min="5" max="7" width="12.7109375" bestFit="1" customWidth="1"/>
    <col min="8" max="8" width="7" customWidth="1"/>
    <col min="9" max="9" width="4.28515625" customWidth="1"/>
    <col min="10" max="10" width="7.5703125" customWidth="1"/>
    <col min="11" max="11" width="2" bestFit="1" customWidth="1"/>
    <col min="12" max="12" width="13.5703125" bestFit="1" customWidth="1"/>
    <col min="16" max="16" width="5.42578125" bestFit="1" customWidth="1"/>
    <col min="17" max="17" width="10.140625" customWidth="1"/>
    <col min="18" max="18" width="6" customWidth="1"/>
  </cols>
  <sheetData>
    <row r="1" spans="1:19" ht="16.5" x14ac:dyDescent="0.3">
      <c r="A1" s="30" t="s">
        <v>4</v>
      </c>
      <c r="B1" s="27">
        <v>620</v>
      </c>
      <c r="C1" s="27">
        <v>570</v>
      </c>
      <c r="D1" s="28">
        <v>530</v>
      </c>
      <c r="E1" s="2"/>
      <c r="F1" s="1"/>
      <c r="G1" s="1"/>
      <c r="H1" s="1"/>
      <c r="I1" s="1"/>
      <c r="J1" s="1"/>
      <c r="K1" s="1"/>
      <c r="L1" s="1"/>
    </row>
    <row r="2" spans="1:19" ht="16.5" x14ac:dyDescent="0.3">
      <c r="A2" s="2" t="s">
        <v>18</v>
      </c>
      <c r="B2" s="24"/>
      <c r="C2" s="24"/>
      <c r="D2" s="24"/>
      <c r="E2" s="2"/>
      <c r="F2" s="1"/>
      <c r="G2" s="1"/>
      <c r="H2" s="1"/>
      <c r="I2" s="1"/>
      <c r="J2" s="1"/>
      <c r="K2" s="1"/>
      <c r="L2" s="1"/>
    </row>
    <row r="3" spans="1:19" ht="17.25" thickBot="1" x14ac:dyDescent="0.35">
      <c r="A3" s="38"/>
      <c r="B3" s="39" t="s">
        <v>47</v>
      </c>
      <c r="C3" s="39" t="s">
        <v>48</v>
      </c>
      <c r="D3" s="39" t="s">
        <v>49</v>
      </c>
      <c r="E3" s="15" t="s">
        <v>50</v>
      </c>
      <c r="F3" s="15" t="s">
        <v>51</v>
      </c>
      <c r="G3" s="15" t="s">
        <v>52</v>
      </c>
      <c r="H3" s="41" t="s">
        <v>55</v>
      </c>
      <c r="I3" s="15"/>
      <c r="K3" s="1"/>
      <c r="L3" s="54"/>
      <c r="M3" s="55" t="s">
        <v>29</v>
      </c>
      <c r="N3" s="55" t="s">
        <v>30</v>
      </c>
      <c r="O3" s="55" t="s">
        <v>31</v>
      </c>
      <c r="P3" s="55" t="s">
        <v>32</v>
      </c>
      <c r="Q3" s="63" t="s">
        <v>54</v>
      </c>
    </row>
    <row r="4" spans="1:19" ht="16.5" x14ac:dyDescent="0.3">
      <c r="A4" s="41" t="s">
        <v>43</v>
      </c>
      <c r="B4" s="42">
        <v>2</v>
      </c>
      <c r="C4" s="43">
        <v>4</v>
      </c>
      <c r="D4" s="44">
        <v>5</v>
      </c>
      <c r="E4" s="35">
        <v>3</v>
      </c>
      <c r="F4" s="16">
        <v>1</v>
      </c>
      <c r="G4" s="17">
        <v>3</v>
      </c>
      <c r="H4" s="41">
        <v>80</v>
      </c>
      <c r="I4" s="18"/>
      <c r="K4" s="1"/>
      <c r="L4" s="56" t="str">
        <f>B3</f>
        <v>WH1</v>
      </c>
      <c r="M4" s="42">
        <v>5</v>
      </c>
      <c r="N4" s="43">
        <v>2</v>
      </c>
      <c r="O4" s="43">
        <v>6</v>
      </c>
      <c r="P4" s="44">
        <v>8</v>
      </c>
      <c r="Q4" s="39">
        <f>B8</f>
        <v>100</v>
      </c>
    </row>
    <row r="5" spans="1:19" ht="16.5" x14ac:dyDescent="0.3">
      <c r="A5" s="41" t="s">
        <v>44</v>
      </c>
      <c r="B5" s="45">
        <v>4</v>
      </c>
      <c r="C5" s="46">
        <v>5</v>
      </c>
      <c r="D5" s="47">
        <v>2</v>
      </c>
      <c r="E5" s="36">
        <v>1</v>
      </c>
      <c r="F5" s="18">
        <v>3</v>
      </c>
      <c r="G5" s="19">
        <v>4</v>
      </c>
      <c r="H5" s="41">
        <v>60</v>
      </c>
      <c r="I5" s="18"/>
      <c r="K5" s="1"/>
      <c r="L5" s="56" t="str">
        <f>C3</f>
        <v>WH2</v>
      </c>
      <c r="M5" s="45">
        <v>6</v>
      </c>
      <c r="N5" s="46">
        <v>4</v>
      </c>
      <c r="O5" s="46">
        <v>3</v>
      </c>
      <c r="P5" s="47">
        <v>5</v>
      </c>
      <c r="Q5" s="39">
        <f>C8</f>
        <v>60</v>
      </c>
    </row>
    <row r="6" spans="1:19" ht="16.5" x14ac:dyDescent="0.3">
      <c r="A6" s="41" t="s">
        <v>45</v>
      </c>
      <c r="B6" s="45">
        <v>5</v>
      </c>
      <c r="C6" s="46">
        <v>7</v>
      </c>
      <c r="D6" s="47">
        <v>3</v>
      </c>
      <c r="E6" s="36">
        <v>4</v>
      </c>
      <c r="F6" s="18">
        <v>5</v>
      </c>
      <c r="G6" s="19">
        <v>6</v>
      </c>
      <c r="H6" s="41">
        <v>100</v>
      </c>
      <c r="I6" s="18"/>
      <c r="K6" s="1"/>
      <c r="L6" s="56" t="str">
        <f>D3</f>
        <v>WH3</v>
      </c>
      <c r="M6" s="45">
        <v>7</v>
      </c>
      <c r="N6" s="46">
        <v>8</v>
      </c>
      <c r="O6" s="46">
        <v>4</v>
      </c>
      <c r="P6" s="47">
        <v>3</v>
      </c>
      <c r="Q6" s="39">
        <f>D8</f>
        <v>80</v>
      </c>
    </row>
    <row r="7" spans="1:19" ht="17.25" thickBot="1" x14ac:dyDescent="0.35">
      <c r="A7" s="41" t="s">
        <v>46</v>
      </c>
      <c r="B7" s="48">
        <v>2</v>
      </c>
      <c r="C7" s="49">
        <v>2</v>
      </c>
      <c r="D7" s="50">
        <v>5</v>
      </c>
      <c r="E7" s="37">
        <v>4</v>
      </c>
      <c r="F7" s="20">
        <v>3</v>
      </c>
      <c r="G7" s="21">
        <v>4</v>
      </c>
      <c r="H7" s="41">
        <v>120</v>
      </c>
      <c r="I7" s="18"/>
      <c r="K7" s="24"/>
      <c r="L7" s="57" t="str">
        <f>E3</f>
        <v>WH4</v>
      </c>
      <c r="M7" s="45">
        <v>8</v>
      </c>
      <c r="N7" s="46">
        <v>6</v>
      </c>
      <c r="O7" s="46">
        <v>3</v>
      </c>
      <c r="P7" s="47">
        <v>2</v>
      </c>
      <c r="Q7" s="15">
        <f>E8</f>
        <v>120</v>
      </c>
    </row>
    <row r="8" spans="1:19" ht="16.5" x14ac:dyDescent="0.3">
      <c r="A8" s="52" t="s">
        <v>54</v>
      </c>
      <c r="B8" s="39">
        <v>100</v>
      </c>
      <c r="C8" s="39">
        <v>60</v>
      </c>
      <c r="D8" s="39">
        <v>80</v>
      </c>
      <c r="E8" s="15">
        <v>120</v>
      </c>
      <c r="F8" s="15">
        <v>120</v>
      </c>
      <c r="G8" s="15">
        <v>120</v>
      </c>
      <c r="H8" s="15"/>
      <c r="I8" s="15"/>
      <c r="J8" s="46"/>
      <c r="K8" s="24"/>
      <c r="L8" s="57" t="str">
        <f>F3</f>
        <v>WH5</v>
      </c>
      <c r="M8" s="45">
        <v>5</v>
      </c>
      <c r="N8" s="46">
        <v>4</v>
      </c>
      <c r="O8" s="46">
        <v>3</v>
      </c>
      <c r="P8" s="47">
        <v>6</v>
      </c>
      <c r="Q8" s="15">
        <f>F8</f>
        <v>120</v>
      </c>
    </row>
    <row r="9" spans="1:19" ht="17.25" thickBot="1" x14ac:dyDescent="0.35">
      <c r="A9" s="53"/>
      <c r="E9" s="1"/>
      <c r="F9" s="1"/>
      <c r="G9" s="46"/>
      <c r="H9" s="46"/>
      <c r="I9" s="46"/>
      <c r="J9" s="46"/>
      <c r="K9" s="24"/>
      <c r="L9" s="57" t="str">
        <f>G3</f>
        <v>WH6</v>
      </c>
      <c r="M9" s="48">
        <v>4</v>
      </c>
      <c r="N9" s="49">
        <v>3</v>
      </c>
      <c r="O9" s="49">
        <v>1</v>
      </c>
      <c r="P9" s="50">
        <v>5</v>
      </c>
      <c r="Q9" s="15">
        <f>G8</f>
        <v>120</v>
      </c>
    </row>
    <row r="10" spans="1:19" ht="16.5" x14ac:dyDescent="0.3">
      <c r="A10" s="2"/>
      <c r="B10" s="29"/>
      <c r="C10" s="29"/>
      <c r="D10" s="29"/>
      <c r="H10" s="46"/>
      <c r="I10" s="46"/>
      <c r="J10" s="46"/>
      <c r="K10" s="24"/>
      <c r="L10" s="63" t="s">
        <v>53</v>
      </c>
      <c r="M10" s="55">
        <v>100</v>
      </c>
      <c r="N10" s="55">
        <v>80</v>
      </c>
      <c r="O10" s="55">
        <v>80</v>
      </c>
      <c r="P10" s="55">
        <v>100</v>
      </c>
    </row>
    <row r="11" spans="1:19" ht="16.5" x14ac:dyDescent="0.3">
      <c r="A11" t="s">
        <v>35</v>
      </c>
      <c r="E11" s="1"/>
      <c r="F11" s="1"/>
      <c r="G11" s="46"/>
      <c r="H11" s="46"/>
      <c r="I11" s="46"/>
      <c r="J11" s="46"/>
      <c r="K11" s="24"/>
      <c r="L11" s="24"/>
    </row>
    <row r="12" spans="1:19" ht="16.5" x14ac:dyDescent="0.3">
      <c r="G12" s="46"/>
      <c r="H12" s="46"/>
      <c r="I12" s="46"/>
      <c r="J12" s="46"/>
      <c r="K12" s="24"/>
      <c r="L12" s="24"/>
    </row>
    <row r="13" spans="1:19" ht="17.25" thickBot="1" x14ac:dyDescent="0.35">
      <c r="A13" s="38"/>
      <c r="B13" s="39" t="str">
        <f>B3</f>
        <v>WH1</v>
      </c>
      <c r="C13" s="39" t="str">
        <f t="shared" ref="C13:D13" si="0">C3</f>
        <v>WH2</v>
      </c>
      <c r="D13" s="39" t="str">
        <f t="shared" si="0"/>
        <v>WH3</v>
      </c>
      <c r="E13" s="15" t="str">
        <f>E3</f>
        <v>WH4</v>
      </c>
      <c r="F13" s="15" t="str">
        <f t="shared" ref="F13:G13" si="1">F3</f>
        <v>WH5</v>
      </c>
      <c r="G13" s="15" t="str">
        <f t="shared" si="1"/>
        <v>WH6</v>
      </c>
      <c r="H13" s="15" t="s">
        <v>36</v>
      </c>
      <c r="I13" s="15"/>
      <c r="J13" s="41" t="s">
        <v>37</v>
      </c>
      <c r="K13" s="1"/>
      <c r="L13" s="54"/>
      <c r="M13" s="55" t="str">
        <f>M3</f>
        <v>DC1</v>
      </c>
      <c r="N13" s="55" t="str">
        <f t="shared" ref="N13:P13" si="2">N3</f>
        <v>DC2</v>
      </c>
      <c r="O13" s="55" t="str">
        <f t="shared" si="2"/>
        <v>DC3</v>
      </c>
      <c r="P13" s="55" t="str">
        <f t="shared" si="2"/>
        <v>DC4</v>
      </c>
      <c r="Q13" s="38"/>
    </row>
    <row r="14" spans="1:19" ht="16.5" x14ac:dyDescent="0.3">
      <c r="A14" s="41" t="str">
        <f>A4</f>
        <v>PL1</v>
      </c>
      <c r="B14" s="64">
        <v>20</v>
      </c>
      <c r="C14" s="65">
        <v>0</v>
      </c>
      <c r="D14" s="66">
        <v>0</v>
      </c>
      <c r="E14" s="67">
        <v>0</v>
      </c>
      <c r="F14" s="68">
        <v>0</v>
      </c>
      <c r="G14" s="69">
        <v>60</v>
      </c>
      <c r="H14" s="70">
        <f>SUM(B14:G14)</f>
        <v>80</v>
      </c>
      <c r="I14" s="112" t="s">
        <v>2</v>
      </c>
      <c r="J14" s="71">
        <v>80</v>
      </c>
      <c r="K14" s="1"/>
      <c r="L14" s="56" t="str">
        <f>L4</f>
        <v>WH1</v>
      </c>
      <c r="M14" s="64">
        <v>20</v>
      </c>
      <c r="N14" s="65">
        <v>80</v>
      </c>
      <c r="O14" s="65">
        <v>0</v>
      </c>
      <c r="P14" s="66">
        <v>0</v>
      </c>
      <c r="Q14" s="72">
        <f>SUM(M14:P14)</f>
        <v>100</v>
      </c>
      <c r="R14" s="112" t="s">
        <v>2</v>
      </c>
      <c r="S14" s="73">
        <f>B20</f>
        <v>100</v>
      </c>
    </row>
    <row r="15" spans="1:19" ht="16.5" x14ac:dyDescent="0.3">
      <c r="A15" s="41" t="str">
        <f t="shared" ref="A15:A17" si="3">A5</f>
        <v>PL2</v>
      </c>
      <c r="B15" s="74">
        <v>0</v>
      </c>
      <c r="C15" s="75">
        <v>0</v>
      </c>
      <c r="D15" s="76">
        <v>0</v>
      </c>
      <c r="E15" s="77">
        <v>1.4210854715202004E-14</v>
      </c>
      <c r="F15" s="78">
        <v>0</v>
      </c>
      <c r="G15" s="79">
        <v>59.999999999999986</v>
      </c>
      <c r="H15" s="70">
        <f t="shared" ref="H15:H17" si="4">SUM(B15:G15)</f>
        <v>60</v>
      </c>
      <c r="I15" s="112" t="s">
        <v>2</v>
      </c>
      <c r="J15" s="71">
        <v>60</v>
      </c>
      <c r="K15" s="1"/>
      <c r="L15" s="56" t="str">
        <f t="shared" ref="L15:L16" si="5">L5</f>
        <v>WH2</v>
      </c>
      <c r="M15" s="74">
        <v>40.000000000000014</v>
      </c>
      <c r="N15" s="75">
        <v>0</v>
      </c>
      <c r="O15" s="75">
        <v>0</v>
      </c>
      <c r="P15" s="76">
        <v>19.999999999999986</v>
      </c>
      <c r="Q15" s="72">
        <f t="shared" ref="Q15:Q16" si="6">SUM(M15:P15)</f>
        <v>60</v>
      </c>
      <c r="R15" s="112" t="s">
        <v>2</v>
      </c>
      <c r="S15" s="73">
        <f>C20</f>
        <v>60</v>
      </c>
    </row>
    <row r="16" spans="1:19" ht="16.5" x14ac:dyDescent="0.3">
      <c r="A16" s="41" t="str">
        <f t="shared" si="3"/>
        <v>PL3</v>
      </c>
      <c r="B16" s="74">
        <v>20</v>
      </c>
      <c r="C16" s="75">
        <v>0</v>
      </c>
      <c r="D16" s="76">
        <v>80</v>
      </c>
      <c r="E16" s="77">
        <v>0</v>
      </c>
      <c r="F16" s="78">
        <v>0</v>
      </c>
      <c r="G16" s="79">
        <v>0</v>
      </c>
      <c r="H16" s="70">
        <f t="shared" si="4"/>
        <v>100</v>
      </c>
      <c r="I16" s="112" t="s">
        <v>2</v>
      </c>
      <c r="J16" s="71">
        <v>100</v>
      </c>
      <c r="K16" s="1"/>
      <c r="L16" s="56" t="str">
        <f t="shared" si="5"/>
        <v>WH3</v>
      </c>
      <c r="M16" s="74">
        <v>0</v>
      </c>
      <c r="N16" s="75">
        <v>0</v>
      </c>
      <c r="O16" s="75">
        <v>0</v>
      </c>
      <c r="P16" s="76">
        <v>80</v>
      </c>
      <c r="Q16" s="72">
        <f t="shared" si="6"/>
        <v>80</v>
      </c>
      <c r="R16" s="112" t="s">
        <v>2</v>
      </c>
      <c r="S16" s="73">
        <f>D20</f>
        <v>80</v>
      </c>
    </row>
    <row r="17" spans="1:21" ht="17.25" thickBot="1" x14ac:dyDescent="0.35">
      <c r="A17" s="41" t="str">
        <f t="shared" si="3"/>
        <v>PL4</v>
      </c>
      <c r="B17" s="80">
        <v>60</v>
      </c>
      <c r="C17" s="81">
        <v>60</v>
      </c>
      <c r="D17" s="82">
        <v>0</v>
      </c>
      <c r="E17" s="83">
        <v>0</v>
      </c>
      <c r="F17" s="84">
        <v>0</v>
      </c>
      <c r="G17" s="85">
        <v>0</v>
      </c>
      <c r="H17" s="70">
        <f t="shared" si="4"/>
        <v>120</v>
      </c>
      <c r="I17" s="112" t="s">
        <v>2</v>
      </c>
      <c r="J17" s="71">
        <v>120</v>
      </c>
      <c r="K17" s="24"/>
      <c r="L17" s="57" t="str">
        <f>L7</f>
        <v>WH4</v>
      </c>
      <c r="M17" s="74">
        <v>0</v>
      </c>
      <c r="N17" s="75">
        <v>0</v>
      </c>
      <c r="O17" s="75">
        <v>0</v>
      </c>
      <c r="P17" s="76">
        <v>1.4210854715202004E-14</v>
      </c>
      <c r="Q17" s="25">
        <f>SUM(M17:P17)</f>
        <v>1.4210854715202004E-14</v>
      </c>
      <c r="R17" s="25">
        <f>-Q7*E23</f>
        <v>0</v>
      </c>
      <c r="S17" s="72">
        <f>SUM(Q17:R17)</f>
        <v>1.4210854715202004E-14</v>
      </c>
      <c r="T17" s="112" t="s">
        <v>2</v>
      </c>
      <c r="U17" s="86">
        <f>E22</f>
        <v>0</v>
      </c>
    </row>
    <row r="18" spans="1:21" ht="16.5" x14ac:dyDescent="0.3">
      <c r="A18" s="52" t="str">
        <f>A8</f>
        <v>CAPWH</v>
      </c>
      <c r="B18" s="91">
        <f>SUM(B14:B17)</f>
        <v>100</v>
      </c>
      <c r="C18" s="92">
        <f t="shared" ref="C18:G18" si="7">SUM(C14:C17)</f>
        <v>60</v>
      </c>
      <c r="D18" s="93">
        <f t="shared" si="7"/>
        <v>80</v>
      </c>
      <c r="E18" s="25">
        <f t="shared" si="7"/>
        <v>1.4210854715202004E-14</v>
      </c>
      <c r="F18" s="25">
        <f t="shared" si="7"/>
        <v>0</v>
      </c>
      <c r="G18" s="25">
        <f t="shared" si="7"/>
        <v>119.99999999999999</v>
      </c>
      <c r="H18" s="18">
        <f>SUM(B20:G20)</f>
        <v>240</v>
      </c>
      <c r="J18" s="46"/>
      <c r="K18" s="24"/>
      <c r="L18" s="57" t="str">
        <f t="shared" ref="L18:L19" si="8">L8</f>
        <v>WH5</v>
      </c>
      <c r="M18" s="74">
        <v>0</v>
      </c>
      <c r="N18" s="75">
        <v>0</v>
      </c>
      <c r="O18" s="75">
        <v>0</v>
      </c>
      <c r="P18" s="76">
        <v>0</v>
      </c>
      <c r="Q18" s="25">
        <f t="shared" ref="Q18:Q19" si="9">SUM(M18:P18)</f>
        <v>0</v>
      </c>
      <c r="R18" s="25">
        <f>-Q8*F23</f>
        <v>0</v>
      </c>
      <c r="S18" s="72">
        <f t="shared" ref="S18:S19" si="10">SUM(Q18:R18)</f>
        <v>0</v>
      </c>
      <c r="T18" s="112" t="s">
        <v>2</v>
      </c>
      <c r="U18" s="86">
        <f>F22</f>
        <v>0</v>
      </c>
    </row>
    <row r="19" spans="1:21" ht="17.25" thickBot="1" x14ac:dyDescent="0.35">
      <c r="A19" s="53"/>
      <c r="B19" s="94" t="s">
        <v>3</v>
      </c>
      <c r="C19" s="95" t="s">
        <v>3</v>
      </c>
      <c r="D19" s="96" t="s">
        <v>3</v>
      </c>
      <c r="E19" s="25">
        <f>-E8*E23</f>
        <v>0</v>
      </c>
      <c r="F19" s="25">
        <f t="shared" ref="F19:G19" si="11">-F8*F23</f>
        <v>0</v>
      </c>
      <c r="G19" s="25">
        <f t="shared" si="11"/>
        <v>-120</v>
      </c>
      <c r="H19" s="46"/>
      <c r="I19" s="46"/>
      <c r="J19" s="46"/>
      <c r="K19" s="24"/>
      <c r="L19" s="57" t="str">
        <f t="shared" si="8"/>
        <v>WH6</v>
      </c>
      <c r="M19" s="80">
        <v>39.999999999999986</v>
      </c>
      <c r="N19" s="81">
        <v>0</v>
      </c>
      <c r="O19" s="81">
        <v>80</v>
      </c>
      <c r="P19" s="82">
        <v>0</v>
      </c>
      <c r="Q19" s="25">
        <f t="shared" si="9"/>
        <v>119.99999999999999</v>
      </c>
      <c r="R19" s="25">
        <f>-Q9*G23</f>
        <v>-120</v>
      </c>
      <c r="S19" s="72">
        <f t="shared" si="10"/>
        <v>0</v>
      </c>
      <c r="T19" s="112" t="s">
        <v>2</v>
      </c>
      <c r="U19" s="86">
        <f>G22</f>
        <v>0</v>
      </c>
    </row>
    <row r="20" spans="1:21" ht="17.25" thickBot="1" x14ac:dyDescent="0.35">
      <c r="A20" s="2" t="s">
        <v>37</v>
      </c>
      <c r="B20" s="100">
        <v>100</v>
      </c>
      <c r="C20" s="101">
        <v>60</v>
      </c>
      <c r="D20" s="102">
        <v>80</v>
      </c>
      <c r="E20" s="92">
        <f>SUM(E18:E19)</f>
        <v>1.4210854715202004E-14</v>
      </c>
      <c r="F20" s="92">
        <f t="shared" ref="F20:G20" si="12">SUM(F18:F19)</f>
        <v>0</v>
      </c>
      <c r="G20" s="93">
        <f t="shared" si="12"/>
        <v>0</v>
      </c>
      <c r="I20" s="18"/>
      <c r="J20" s="46"/>
      <c r="K20" s="24"/>
      <c r="L20" s="38"/>
      <c r="M20" s="72">
        <f>SUM(M14:M19)</f>
        <v>100</v>
      </c>
      <c r="N20" s="72">
        <f t="shared" ref="N20:P20" si="13">SUM(N14:N19)</f>
        <v>80</v>
      </c>
      <c r="O20" s="72">
        <f t="shared" si="13"/>
        <v>80</v>
      </c>
      <c r="P20" s="72">
        <f t="shared" si="13"/>
        <v>100</v>
      </c>
      <c r="Q20" s="38"/>
    </row>
    <row r="21" spans="1:21" ht="17.25" thickBot="1" x14ac:dyDescent="0.35">
      <c r="A21" s="2"/>
      <c r="B21" s="29"/>
      <c r="C21" s="29"/>
      <c r="D21" s="29"/>
      <c r="E21" s="113" t="s">
        <v>3</v>
      </c>
      <c r="F21" s="114" t="s">
        <v>3</v>
      </c>
      <c r="G21" s="115" t="s">
        <v>3</v>
      </c>
      <c r="I21" s="109" t="s">
        <v>38</v>
      </c>
      <c r="J21" s="110">
        <f>SUMPRODUCT(B4:G7,B14:G17)</f>
        <v>1040</v>
      </c>
      <c r="K21" s="1"/>
      <c r="L21" s="1"/>
      <c r="M21" s="116" t="s">
        <v>3</v>
      </c>
      <c r="N21" s="116" t="s">
        <v>3</v>
      </c>
      <c r="O21" s="116" t="s">
        <v>3</v>
      </c>
      <c r="P21" s="116" t="s">
        <v>3</v>
      </c>
      <c r="R21" s="107" t="s">
        <v>39</v>
      </c>
      <c r="S21" s="108">
        <f>SUMPRODUCT(M4:P9,M14:P19)</f>
        <v>1080</v>
      </c>
    </row>
    <row r="22" spans="1:21" ht="17.25" thickBot="1" x14ac:dyDescent="0.35">
      <c r="A22" s="31"/>
      <c r="B22" s="24"/>
      <c r="C22" s="24"/>
      <c r="D22" s="24"/>
      <c r="E22" s="97">
        <v>0</v>
      </c>
      <c r="F22" s="98">
        <v>0</v>
      </c>
      <c r="G22" s="99">
        <v>0</v>
      </c>
      <c r="H22" s="1"/>
      <c r="I22" s="103" t="s">
        <v>40</v>
      </c>
      <c r="J22" s="104">
        <f>J21+S21+J24</f>
        <v>2650</v>
      </c>
      <c r="K22" s="1"/>
      <c r="L22" s="1"/>
      <c r="M22" s="87">
        <v>100</v>
      </c>
      <c r="N22" s="87">
        <v>80</v>
      </c>
      <c r="O22" s="87">
        <v>80</v>
      </c>
      <c r="P22" s="87">
        <v>100</v>
      </c>
    </row>
    <row r="23" spans="1:21" ht="17.25" thickBot="1" x14ac:dyDescent="0.35">
      <c r="A23" s="31"/>
      <c r="B23" s="24"/>
      <c r="C23" s="24"/>
      <c r="D23" s="24"/>
      <c r="E23" s="88">
        <v>0</v>
      </c>
      <c r="F23" s="89">
        <v>0</v>
      </c>
      <c r="G23" s="90">
        <v>1</v>
      </c>
      <c r="H23" s="105">
        <f>SUM(E23:G23)</f>
        <v>1</v>
      </c>
      <c r="I23" s="117" t="s">
        <v>41</v>
      </c>
      <c r="J23" s="106">
        <v>1</v>
      </c>
      <c r="K23" s="1"/>
      <c r="L23" s="1"/>
    </row>
    <row r="24" spans="1:21" ht="16.5" x14ac:dyDescent="0.3">
      <c r="A24" s="31"/>
      <c r="B24" s="24"/>
      <c r="C24" s="24"/>
      <c r="D24" s="24"/>
      <c r="E24" s="1"/>
      <c r="F24" s="1"/>
      <c r="G24" s="1"/>
      <c r="H24" s="1"/>
      <c r="I24" s="111" t="s">
        <v>42</v>
      </c>
      <c r="J24" s="110">
        <f>SUMPRODUCT(B1:D1,E23:G23)</f>
        <v>530</v>
      </c>
      <c r="K24" s="1"/>
      <c r="L24" s="1"/>
    </row>
    <row r="25" spans="1:21" ht="16.5" x14ac:dyDescent="0.3">
      <c r="A25" s="30" t="s">
        <v>56</v>
      </c>
      <c r="B25" s="32"/>
      <c r="C25" s="32"/>
      <c r="D25" s="32"/>
      <c r="E25" s="1"/>
      <c r="F25" s="1"/>
      <c r="G25" s="1"/>
      <c r="H25" s="1"/>
      <c r="I25" s="1"/>
      <c r="J25" s="1"/>
      <c r="K25" s="1"/>
      <c r="L25" s="1"/>
    </row>
    <row r="26" spans="1:21" x14ac:dyDescent="0.25">
      <c r="F26" s="1"/>
      <c r="G26" s="1"/>
      <c r="H26" s="1"/>
      <c r="I26" s="1"/>
      <c r="J26" s="1"/>
      <c r="K26" s="1"/>
      <c r="L26" s="1"/>
    </row>
    <row r="27" spans="1:21" x14ac:dyDescent="0.25">
      <c r="F27" s="1"/>
      <c r="G27" s="1"/>
      <c r="H27" s="1"/>
      <c r="I27" s="1"/>
      <c r="J27" s="1"/>
      <c r="K27" s="1"/>
      <c r="L27" s="1"/>
    </row>
    <row r="28" spans="1:21" x14ac:dyDescent="0.25">
      <c r="F28" s="1"/>
      <c r="G28" s="1"/>
      <c r="H28" s="1"/>
      <c r="I28" s="1"/>
      <c r="J28" s="1"/>
      <c r="K28" s="1"/>
      <c r="L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FieldToRef</vt:lpstr>
      <vt:lpstr>LARef</vt:lpstr>
      <vt:lpstr>GalRef</vt:lpstr>
      <vt:lpstr>StLRef</vt:lpstr>
      <vt:lpstr>ReLAToDis</vt:lpstr>
      <vt:lpstr>ReGalToDis</vt:lpstr>
      <vt:lpstr>ReStLToDis</vt:lpstr>
      <vt:lpstr>IP_Formulation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2013-07-20T04:18:51Z</dcterms:created>
  <dcterms:modified xsi:type="dcterms:W3CDTF">2020-08-12T18:46:53Z</dcterms:modified>
</cp:coreProperties>
</file>