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Transportation\"/>
    </mc:Choice>
  </mc:AlternateContent>
  <xr:revisionPtr revIDLastSave="0" documentId="13_ncr:1_{F603C6A1-1FCC-4017-A883-D6AF9F91E5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eldToRef" sheetId="1" r:id="rId1"/>
    <sheet name="P-C1" sheetId="4" r:id="rId2"/>
    <sheet name="P-C2" sheetId="16" r:id="rId3"/>
    <sheet name="P-C3" sheetId="17" r:id="rId4"/>
    <sheet name="C1-D" sheetId="18" r:id="rId5"/>
    <sheet name="C2-D" sheetId="20" r:id="rId6"/>
    <sheet name="C3-D" sheetId="19" r:id="rId7"/>
    <sheet name="IP_Formulation" sheetId="21" r:id="rId8"/>
  </sheets>
  <definedNames>
    <definedName name="solver_adj" localSheetId="4" hidden="1">'C1-D'!$B$8:$E$11</definedName>
    <definedName name="solver_adj" localSheetId="5" hidden="1">'C2-D'!$B$8:$E$11</definedName>
    <definedName name="solver_adj" localSheetId="6" hidden="1">'C3-D'!$B$8:$E$11</definedName>
    <definedName name="solver_adj" localSheetId="7" hidden="1">IP_Formulation!$B$14:$G$17,IP_Formulation!$M$14:$P$19,IP_Formulation!$E$23:$G$23</definedName>
    <definedName name="solver_adj" localSheetId="1" hidden="1">'P-C1'!$B$8:$E$11</definedName>
    <definedName name="solver_adj" localSheetId="2" hidden="1">'P-C2'!$B$8:$E$11</definedName>
    <definedName name="solver_adj" localSheetId="3" hidden="1">'P-C3'!$B$8:$E$11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4" hidden="1">2</definedName>
    <definedName name="solver_eng" localSheetId="5" hidden="1">2</definedName>
    <definedName name="solver_eng" localSheetId="6" hidden="1">2</definedName>
    <definedName name="solver_eng" localSheetId="7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4" hidden="1">'C1-D'!$B$12:$E$12</definedName>
    <definedName name="solver_lhs1" localSheetId="5" hidden="1">'C2-D'!$B$12:$E$12</definedName>
    <definedName name="solver_lhs1" localSheetId="6" hidden="1">'C3-D'!$B$12:$E$12</definedName>
    <definedName name="solver_lhs1" localSheetId="7" hidden="1">IP_Formulation!$B$20:$G$20</definedName>
    <definedName name="solver_lhs1" localSheetId="1" hidden="1">'P-C1'!$B$12:$E$12</definedName>
    <definedName name="solver_lhs1" localSheetId="2" hidden="1">'P-C2'!$B$12:$E$12</definedName>
    <definedName name="solver_lhs1" localSheetId="3" hidden="1">'P-C3'!$B$12:$E$12</definedName>
    <definedName name="solver_lhs2" localSheetId="4" hidden="1">'C1-D'!$F$8:$F$11</definedName>
    <definedName name="solver_lhs2" localSheetId="5" hidden="1">'C2-D'!$F$8:$F$11</definedName>
    <definedName name="solver_lhs2" localSheetId="6" hidden="1">'C3-D'!$F$8:$F$11</definedName>
    <definedName name="solver_lhs2" localSheetId="7" hidden="1">IP_Formulation!$E$23:$G$23</definedName>
    <definedName name="solver_lhs2" localSheetId="1" hidden="1">'P-C1'!$F$8:$F$11</definedName>
    <definedName name="solver_lhs2" localSheetId="2" hidden="1">'P-C2'!$F$8:$F$11</definedName>
    <definedName name="solver_lhs2" localSheetId="3" hidden="1">'P-C3'!$F$8:$F$11</definedName>
    <definedName name="solver_lhs3" localSheetId="7" hidden="1">IP_Formulation!$H$14:$H$17</definedName>
    <definedName name="solver_lhs4" localSheetId="7" hidden="1">IP_Formulation!$H$23</definedName>
    <definedName name="solver_lhs5" localSheetId="7" hidden="1">IP_Formulation!$M$20:$P$20</definedName>
    <definedName name="solver_lhs6" localSheetId="7" hidden="1">IP_Formulation!$S$14:$S$19</definedName>
    <definedName name="solver_lhs7" localSheetId="7" hidden="1">IP_Formulation!$S$17:$S$19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4" hidden="1">2</definedName>
    <definedName name="solver_num" localSheetId="5" hidden="1">2</definedName>
    <definedName name="solver_num" localSheetId="6" hidden="1">2</definedName>
    <definedName name="solver_num" localSheetId="7" hidden="1">6</definedName>
    <definedName name="solver_num" localSheetId="1" hidden="1">2</definedName>
    <definedName name="solver_num" localSheetId="2" hidden="1">2</definedName>
    <definedName name="solver_num" localSheetId="3" hidden="1">2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4" hidden="1">'C1-D'!$F$12</definedName>
    <definedName name="solver_opt" localSheetId="5" hidden="1">'C2-D'!$F$12</definedName>
    <definedName name="solver_opt" localSheetId="6" hidden="1">'C3-D'!$F$12</definedName>
    <definedName name="solver_opt" localSheetId="7" hidden="1">IP_Formulation!$J$24</definedName>
    <definedName name="solver_opt" localSheetId="1" hidden="1">'P-C1'!$F$12</definedName>
    <definedName name="solver_opt" localSheetId="2" hidden="1">'P-C2'!$F$12</definedName>
    <definedName name="solver_opt" localSheetId="3" hidden="1">'P-C3'!$F$12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el1" localSheetId="4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1" localSheetId="1" hidden="1">3</definedName>
    <definedName name="solver_rel1" localSheetId="2" hidden="1">3</definedName>
    <definedName name="solver_rel1" localSheetId="3" hidden="1">3</definedName>
    <definedName name="solver_rel2" localSheetId="4" hidden="1">1</definedName>
    <definedName name="solver_rel2" localSheetId="5" hidden="1">1</definedName>
    <definedName name="solver_rel2" localSheetId="6" hidden="1">1</definedName>
    <definedName name="solver_rel2" localSheetId="7" hidden="1">5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3" localSheetId="7" hidden="1">1</definedName>
    <definedName name="solver_rel4" localSheetId="7" hidden="1">1</definedName>
    <definedName name="solver_rel5" localSheetId="7" hidden="1">3</definedName>
    <definedName name="solver_rel6" localSheetId="7" hidden="1">1</definedName>
    <definedName name="solver_rel7" localSheetId="7" hidden="1">1</definedName>
    <definedName name="solver_rhs1" localSheetId="4" hidden="1">'C1-D'!$B$14:$E$14</definedName>
    <definedName name="solver_rhs1" localSheetId="5" hidden="1">'C2-D'!$B$14:$E$14</definedName>
    <definedName name="solver_rhs1" localSheetId="6" hidden="1">'C3-D'!$B$14:$E$14</definedName>
    <definedName name="solver_rhs1" localSheetId="7" hidden="1">IP_Formulation!$B$22:$G$22</definedName>
    <definedName name="solver_rhs1" localSheetId="1" hidden="1">'P-C1'!$B$14:$E$14</definedName>
    <definedName name="solver_rhs1" localSheetId="2" hidden="1">'P-C2'!$B$14:$E$14</definedName>
    <definedName name="solver_rhs1" localSheetId="3" hidden="1">'P-C3'!$B$14:$E$14</definedName>
    <definedName name="solver_rhs2" localSheetId="4" hidden="1">'C1-D'!$H$8:$H$11</definedName>
    <definedName name="solver_rhs2" localSheetId="5" hidden="1">'C2-D'!$H$8:$H$11</definedName>
    <definedName name="solver_rhs2" localSheetId="6" hidden="1">'C3-D'!$H$8:$H$11</definedName>
    <definedName name="solver_rhs2" localSheetId="7" hidden="1">binary</definedName>
    <definedName name="solver_rhs2" localSheetId="1" hidden="1">'P-C1'!$H$8:$H$11</definedName>
    <definedName name="solver_rhs2" localSheetId="2" hidden="1">'P-C2'!$H$8:$H$11</definedName>
    <definedName name="solver_rhs2" localSheetId="3" hidden="1">'P-C3'!$H$8:$H$11</definedName>
    <definedName name="solver_rhs3" localSheetId="7" hidden="1">IP_Formulation!$J$14:$J$17</definedName>
    <definedName name="solver_rhs4" localSheetId="7" hidden="1">1</definedName>
    <definedName name="solver_rhs5" localSheetId="7" hidden="1">IP_Formulation!$M$22:$P$22</definedName>
    <definedName name="solver_rhs6" localSheetId="7" hidden="1">IP_Formulation!$U$14:$U$19</definedName>
    <definedName name="solver_rhs7" localSheetId="7" hidden="1">IP_Formulation!$U$17:$U$19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8" l="1"/>
  <c r="C32" i="1" l="1"/>
  <c r="D32" i="1"/>
  <c r="E32" i="1"/>
  <c r="B32" i="1"/>
  <c r="D5" i="19"/>
  <c r="D4" i="17"/>
  <c r="D5" i="4"/>
  <c r="B30" i="1"/>
  <c r="B5" i="20" s="1"/>
  <c r="C30" i="1"/>
  <c r="C5" i="20" s="1"/>
  <c r="D30" i="1"/>
  <c r="D5" i="20" s="1"/>
  <c r="E30" i="1"/>
  <c r="E5" i="20" s="1"/>
  <c r="B31" i="1"/>
  <c r="B5" i="19" s="1"/>
  <c r="C31" i="1"/>
  <c r="C5" i="19" s="1"/>
  <c r="D31" i="1"/>
  <c r="E31" i="1"/>
  <c r="E5" i="19" s="1"/>
  <c r="C29" i="1"/>
  <c r="C5" i="18" s="1"/>
  <c r="D29" i="1"/>
  <c r="D5" i="18" s="1"/>
  <c r="E29" i="1"/>
  <c r="E5" i="18" s="1"/>
  <c r="B29" i="1"/>
  <c r="B5" i="18" s="1"/>
  <c r="B27" i="1"/>
  <c r="B3" i="19" s="1"/>
  <c r="C27" i="1"/>
  <c r="C3" i="20" s="1"/>
  <c r="D27" i="1"/>
  <c r="D3" i="19" s="1"/>
  <c r="E27" i="1"/>
  <c r="E3" i="19" s="1"/>
  <c r="B28" i="1"/>
  <c r="B4" i="19" s="1"/>
  <c r="C28" i="1"/>
  <c r="C4" i="20" s="1"/>
  <c r="D28" i="1"/>
  <c r="D4" i="19" s="1"/>
  <c r="E28" i="1"/>
  <c r="E4" i="20" s="1"/>
  <c r="C26" i="1"/>
  <c r="C2" i="19" s="1"/>
  <c r="D26" i="1"/>
  <c r="D2" i="19" s="1"/>
  <c r="E26" i="1"/>
  <c r="E2" i="19" s="1"/>
  <c r="B26" i="1"/>
  <c r="B2" i="19" s="1"/>
  <c r="C17" i="1"/>
  <c r="E2" i="16" s="1"/>
  <c r="D17" i="1"/>
  <c r="E2" i="17" s="1"/>
  <c r="C18" i="1"/>
  <c r="E3" i="16" s="1"/>
  <c r="D18" i="1"/>
  <c r="E3" i="17" s="1"/>
  <c r="C19" i="1"/>
  <c r="E4" i="16" s="1"/>
  <c r="D19" i="1"/>
  <c r="E4" i="17" s="1"/>
  <c r="C20" i="1"/>
  <c r="E5" i="16" s="1"/>
  <c r="D20" i="1"/>
  <c r="E5" i="17" s="1"/>
  <c r="B18" i="1"/>
  <c r="E3" i="4" s="1"/>
  <c r="B19" i="1"/>
  <c r="E4" i="4" s="1"/>
  <c r="B20" i="1"/>
  <c r="E5" i="4" s="1"/>
  <c r="B17" i="1"/>
  <c r="E2" i="4" s="1"/>
  <c r="B7" i="1"/>
  <c r="B4" i="16" s="1"/>
  <c r="C7" i="1"/>
  <c r="C4" i="4" s="1"/>
  <c r="D7" i="1"/>
  <c r="D4" i="4" s="1"/>
  <c r="B8" i="1"/>
  <c r="B5" i="17" s="1"/>
  <c r="C8" i="1"/>
  <c r="C5" i="17" s="1"/>
  <c r="D8" i="1"/>
  <c r="D5" i="16" s="1"/>
  <c r="B6" i="1"/>
  <c r="B3" i="17" s="1"/>
  <c r="C6" i="1"/>
  <c r="C3" i="16" s="1"/>
  <c r="D6" i="1"/>
  <c r="D3" i="4" s="1"/>
  <c r="C5" i="1"/>
  <c r="C2" i="17" s="1"/>
  <c r="D5" i="1"/>
  <c r="D2" i="4" s="1"/>
  <c r="B5" i="1"/>
  <c r="B2" i="17" s="1"/>
  <c r="C37" i="1"/>
  <c r="D37" i="1"/>
  <c r="B37" i="1"/>
  <c r="F27" i="1"/>
  <c r="F28" i="1"/>
  <c r="F29" i="1"/>
  <c r="F30" i="1"/>
  <c r="F31" i="1"/>
  <c r="F26" i="1"/>
  <c r="C21" i="1"/>
  <c r="D21" i="1"/>
  <c r="B21" i="1"/>
  <c r="C9" i="1"/>
  <c r="D9" i="1"/>
  <c r="B9" i="1"/>
  <c r="E6" i="1"/>
  <c r="E7" i="1"/>
  <c r="E8" i="1"/>
  <c r="E5" i="1"/>
  <c r="C5" i="4" l="1"/>
  <c r="B5" i="16"/>
  <c r="C5" i="16"/>
  <c r="D5" i="17"/>
  <c r="B4" i="4"/>
  <c r="B4" i="17"/>
  <c r="D4" i="16"/>
  <c r="D2" i="17"/>
  <c r="B2" i="4"/>
  <c r="C2" i="4"/>
  <c r="E4" i="18"/>
  <c r="B3" i="4"/>
  <c r="C4" i="19"/>
  <c r="B5" i="4"/>
  <c r="C4" i="16"/>
  <c r="C4" i="17"/>
  <c r="B4" i="18"/>
  <c r="B4" i="20"/>
  <c r="C3" i="4"/>
  <c r="E4" i="19"/>
  <c r="D4" i="18"/>
  <c r="D4" i="20"/>
  <c r="C4" i="18"/>
  <c r="B2" i="16"/>
  <c r="D3" i="17"/>
  <c r="B2" i="18"/>
  <c r="E3" i="18"/>
  <c r="B2" i="20"/>
  <c r="E3" i="20"/>
  <c r="D2" i="16"/>
  <c r="D3" i="16"/>
  <c r="C3" i="17"/>
  <c r="E2" i="18"/>
  <c r="D3" i="18"/>
  <c r="E2" i="20"/>
  <c r="D3" i="20"/>
  <c r="D2" i="18"/>
  <c r="D2" i="20"/>
  <c r="C3" i="19"/>
  <c r="C2" i="16"/>
  <c r="C3" i="18"/>
  <c r="B3" i="16"/>
  <c r="C2" i="18"/>
  <c r="B3" i="18"/>
  <c r="C2" i="20"/>
  <c r="B3" i="20"/>
  <c r="F1" i="21"/>
  <c r="U15" i="21"/>
  <c r="U14" i="21"/>
  <c r="N22" i="21"/>
  <c r="O22" i="21"/>
  <c r="P22" i="21"/>
  <c r="M22" i="21"/>
  <c r="T9" i="21"/>
  <c r="C22" i="21"/>
  <c r="D22" i="21"/>
  <c r="B22" i="21"/>
  <c r="J15" i="21"/>
  <c r="J16" i="21"/>
  <c r="J17" i="21"/>
  <c r="J14" i="21"/>
  <c r="F8" i="21"/>
  <c r="G8" i="21"/>
  <c r="E8" i="21"/>
  <c r="T7" i="21"/>
  <c r="S21" i="21" l="1"/>
  <c r="E19" i="21"/>
  <c r="G18" i="21"/>
  <c r="E18" i="21"/>
  <c r="J22" i="21" l="1"/>
  <c r="J24" i="21" s="1"/>
  <c r="E20" i="21"/>
  <c r="A20" i="21"/>
  <c r="N13" i="21"/>
  <c r="O13" i="21"/>
  <c r="P13" i="21"/>
  <c r="M13" i="21"/>
  <c r="A15" i="21"/>
  <c r="A16" i="21"/>
  <c r="A17" i="21"/>
  <c r="A14" i="21"/>
  <c r="H23" i="21" l="1"/>
  <c r="P20" i="21"/>
  <c r="O20" i="21"/>
  <c r="N20" i="21"/>
  <c r="M20" i="21"/>
  <c r="U19" i="21"/>
  <c r="Q19" i="21"/>
  <c r="G19" i="21"/>
  <c r="G20" i="21" s="1"/>
  <c r="F19" i="21"/>
  <c r="U18" i="21"/>
  <c r="Q18" i="21"/>
  <c r="F18" i="21"/>
  <c r="D20" i="21"/>
  <c r="C20" i="21"/>
  <c r="B20" i="21"/>
  <c r="U17" i="21"/>
  <c r="Q17" i="21"/>
  <c r="H17" i="21"/>
  <c r="U16" i="21"/>
  <c r="S16" i="21"/>
  <c r="H16" i="21"/>
  <c r="S15" i="21"/>
  <c r="H15" i="21"/>
  <c r="S14" i="21"/>
  <c r="H14" i="21"/>
  <c r="Q9" i="21"/>
  <c r="R19" i="21" s="1"/>
  <c r="L19" i="21"/>
  <c r="Q8" i="21"/>
  <c r="R18" i="21" s="1"/>
  <c r="L18" i="21"/>
  <c r="Q7" i="21"/>
  <c r="R17" i="21" s="1"/>
  <c r="L17" i="21"/>
  <c r="Q6" i="21"/>
  <c r="L16" i="21"/>
  <c r="Q5" i="21"/>
  <c r="L15" i="21"/>
  <c r="Q4" i="21"/>
  <c r="L14" i="21"/>
  <c r="S18" i="21" l="1"/>
  <c r="F20" i="21"/>
  <c r="H18" i="21" s="1"/>
  <c r="S19" i="21"/>
  <c r="S17" i="21"/>
  <c r="E14" i="19"/>
  <c r="D14" i="19"/>
  <c r="C14" i="19"/>
  <c r="B14" i="19"/>
  <c r="E12" i="19"/>
  <c r="D12" i="19"/>
  <c r="C12" i="19"/>
  <c r="B12" i="19"/>
  <c r="F11" i="19"/>
  <c r="F10" i="19"/>
  <c r="F9" i="19"/>
  <c r="F8" i="19"/>
  <c r="E1" i="19"/>
  <c r="E7" i="19" s="1"/>
  <c r="D1" i="19"/>
  <c r="D7" i="19" s="1"/>
  <c r="C1" i="19"/>
  <c r="C7" i="19" s="1"/>
  <c r="B1" i="19"/>
  <c r="B7" i="19" s="1"/>
  <c r="E14" i="20"/>
  <c r="D14" i="20"/>
  <c r="C14" i="20"/>
  <c r="B14" i="20"/>
  <c r="E12" i="20"/>
  <c r="D12" i="20"/>
  <c r="C12" i="20"/>
  <c r="B12" i="20"/>
  <c r="F11" i="20"/>
  <c r="F10" i="20"/>
  <c r="F9" i="20"/>
  <c r="F8" i="20"/>
  <c r="E1" i="20"/>
  <c r="E7" i="20" s="1"/>
  <c r="D1" i="20"/>
  <c r="D7" i="20" s="1"/>
  <c r="C1" i="20"/>
  <c r="C7" i="20" s="1"/>
  <c r="B1" i="20"/>
  <c r="B7" i="20" s="1"/>
  <c r="E14" i="18"/>
  <c r="D14" i="18"/>
  <c r="C14" i="18"/>
  <c r="B14" i="18"/>
  <c r="E12" i="18"/>
  <c r="D12" i="18"/>
  <c r="C12" i="18"/>
  <c r="B12" i="18"/>
  <c r="F11" i="18"/>
  <c r="F10" i="18"/>
  <c r="F9" i="18"/>
  <c r="F8" i="18"/>
  <c r="E1" i="18"/>
  <c r="E7" i="18" s="1"/>
  <c r="D1" i="18"/>
  <c r="D7" i="18" s="1"/>
  <c r="C1" i="18"/>
  <c r="C7" i="18" s="1"/>
  <c r="B1" i="18"/>
  <c r="B7" i="18" s="1"/>
  <c r="E14" i="17"/>
  <c r="D14" i="17"/>
  <c r="C14" i="17"/>
  <c r="B14" i="17"/>
  <c r="E12" i="17"/>
  <c r="D12" i="17"/>
  <c r="C12" i="17"/>
  <c r="B12" i="17"/>
  <c r="H11" i="17"/>
  <c r="F11" i="17"/>
  <c r="H10" i="17"/>
  <c r="F10" i="17"/>
  <c r="H9" i="17"/>
  <c r="F9" i="17"/>
  <c r="H8" i="17"/>
  <c r="F8" i="17"/>
  <c r="A5" i="17"/>
  <c r="A11" i="17" s="1"/>
  <c r="A4" i="17"/>
  <c r="A10" i="17" s="1"/>
  <c r="A3" i="17"/>
  <c r="A9" i="17" s="1"/>
  <c r="A2" i="17"/>
  <c r="A8" i="17" s="1"/>
  <c r="E1" i="17"/>
  <c r="E7" i="17" s="1"/>
  <c r="D1" i="17"/>
  <c r="D7" i="17" s="1"/>
  <c r="C1" i="17"/>
  <c r="C7" i="17" s="1"/>
  <c r="B1" i="17"/>
  <c r="B7" i="17" s="1"/>
  <c r="E14" i="16"/>
  <c r="D14" i="16"/>
  <c r="C14" i="16"/>
  <c r="B14" i="16"/>
  <c r="E12" i="16"/>
  <c r="D12" i="16"/>
  <c r="C12" i="16"/>
  <c r="B12" i="16"/>
  <c r="H11" i="16"/>
  <c r="F11" i="16"/>
  <c r="H10" i="16"/>
  <c r="F10" i="16"/>
  <c r="H9" i="16"/>
  <c r="F9" i="16"/>
  <c r="H8" i="16"/>
  <c r="F8" i="16"/>
  <c r="A5" i="16"/>
  <c r="A11" i="16" s="1"/>
  <c r="A4" i="16"/>
  <c r="A10" i="16" s="1"/>
  <c r="A3" i="16"/>
  <c r="A9" i="16" s="1"/>
  <c r="A2" i="16"/>
  <c r="A8" i="16" s="1"/>
  <c r="E1" i="16"/>
  <c r="E7" i="16" s="1"/>
  <c r="D1" i="16"/>
  <c r="D7" i="16" s="1"/>
  <c r="C1" i="16"/>
  <c r="C7" i="16" s="1"/>
  <c r="B1" i="16"/>
  <c r="B7" i="16" s="1"/>
  <c r="E14" i="4"/>
  <c r="D14" i="4"/>
  <c r="C14" i="4"/>
  <c r="B14" i="4"/>
  <c r="E12" i="4"/>
  <c r="D12" i="4"/>
  <c r="C12" i="4"/>
  <c r="B12" i="4"/>
  <c r="H11" i="4"/>
  <c r="F11" i="4"/>
  <c r="H10" i="4"/>
  <c r="F10" i="4"/>
  <c r="H9" i="4"/>
  <c r="F9" i="4"/>
  <c r="H8" i="4"/>
  <c r="F8" i="4"/>
  <c r="A5" i="4"/>
  <c r="A11" i="4" s="1"/>
  <c r="A4" i="4"/>
  <c r="A10" i="4" s="1"/>
  <c r="A3" i="4"/>
  <c r="A9" i="4" s="1"/>
  <c r="A2" i="4"/>
  <c r="A8" i="4" s="1"/>
  <c r="E1" i="4"/>
  <c r="E7" i="4" s="1"/>
  <c r="D1" i="4"/>
  <c r="D7" i="4" s="1"/>
  <c r="C1" i="4"/>
  <c r="C7" i="4" s="1"/>
  <c r="B1" i="4"/>
  <c r="B7" i="4" s="1"/>
  <c r="H11" i="19"/>
  <c r="A31" i="1"/>
  <c r="A5" i="19" s="1"/>
  <c r="A11" i="19" s="1"/>
  <c r="H11" i="20"/>
  <c r="A30" i="1"/>
  <c r="A5" i="20" s="1"/>
  <c r="A11" i="20" s="1"/>
  <c r="H11" i="18"/>
  <c r="A29" i="1"/>
  <c r="A5" i="18" s="1"/>
  <c r="A11" i="18" s="1"/>
  <c r="H10" i="19"/>
  <c r="A28" i="1"/>
  <c r="A4" i="19" s="1"/>
  <c r="A10" i="19" s="1"/>
  <c r="H9" i="20"/>
  <c r="A27" i="1"/>
  <c r="A3" i="20" s="1"/>
  <c r="A9" i="20" s="1"/>
  <c r="H8" i="19"/>
  <c r="A26" i="1"/>
  <c r="A2" i="19" s="1"/>
  <c r="A8" i="19" s="1"/>
  <c r="A20" i="1"/>
  <c r="A19" i="1"/>
  <c r="A18" i="1"/>
  <c r="A17" i="1"/>
  <c r="A4" i="18" l="1"/>
  <c r="A10" i="18" s="1"/>
  <c r="A3" i="19"/>
  <c r="A9" i="19" s="1"/>
  <c r="H9" i="19"/>
  <c r="A4" i="20"/>
  <c r="A10" i="20" s="1"/>
  <c r="H10" i="18"/>
  <c r="F12" i="18"/>
  <c r="B36" i="1" s="1"/>
  <c r="F12" i="19"/>
  <c r="D36" i="1" s="1"/>
  <c r="F12" i="20"/>
  <c r="C36" i="1" s="1"/>
  <c r="A2" i="18"/>
  <c r="A8" i="18" s="1"/>
  <c r="A2" i="20"/>
  <c r="A8" i="20" s="1"/>
  <c r="H10" i="20"/>
  <c r="H8" i="18"/>
  <c r="H8" i="20"/>
  <c r="A3" i="18"/>
  <c r="A9" i="18" s="1"/>
  <c r="H9" i="18"/>
  <c r="F12" i="17" l="1"/>
  <c r="D35" i="1" s="1"/>
  <c r="D38" i="1" s="1"/>
  <c r="F12" i="4"/>
  <c r="B35" i="1" s="1"/>
  <c r="B38" i="1" s="1"/>
  <c r="F12" i="16"/>
  <c r="C35" i="1" s="1"/>
  <c r="C38" i="1" s="1"/>
</calcChain>
</file>

<file path=xl/sharedStrings.xml><?xml version="1.0" encoding="utf-8"?>
<sst xmlns="http://schemas.openxmlformats.org/spreadsheetml/2006/main" count="159" uniqueCount="69">
  <si>
    <t>Supply</t>
  </si>
  <si>
    <t>Capacity</t>
  </si>
  <si>
    <t>≤</t>
  </si>
  <si>
    <t>≥</t>
  </si>
  <si>
    <t>Operations Cost</t>
  </si>
  <si>
    <t>From Field</t>
  </si>
  <si>
    <t>To Destribution Cen</t>
  </si>
  <si>
    <t>Demand</t>
  </si>
  <si>
    <t>Total</t>
  </si>
  <si>
    <t>Three manufacturing Plants</t>
  </si>
  <si>
    <t>Three Warehouse</t>
  </si>
  <si>
    <t>Plant 1</t>
  </si>
  <si>
    <t>Plant 2</t>
  </si>
  <si>
    <t>Plant 3</t>
  </si>
  <si>
    <t>Plant 4</t>
  </si>
  <si>
    <t>Warehouse 1</t>
  </si>
  <si>
    <t>Warehouse 2</t>
  </si>
  <si>
    <t>Warehouse 3</t>
  </si>
  <si>
    <t>Capacity, and Distribution costs are given below</t>
  </si>
  <si>
    <t>Plant Capacity</t>
  </si>
  <si>
    <t>Warehouse Capacity</t>
  </si>
  <si>
    <t>Capacity of the warehouses are nor enogh. Three candidate locations for one additional warehouse.</t>
  </si>
  <si>
    <t>Candidate 1</t>
  </si>
  <si>
    <t>Candidate 2</t>
  </si>
  <si>
    <t>Candidate 3</t>
  </si>
  <si>
    <t>Candidate Capacity</t>
  </si>
  <si>
    <t>Operations cost at each plant is given below</t>
  </si>
  <si>
    <t>Which candidate warehouse leads to the minimal system costs</t>
  </si>
  <si>
    <t>Four distribution centers</t>
  </si>
  <si>
    <t>DC1</t>
  </si>
  <si>
    <t>DC2</t>
  </si>
  <si>
    <t>DC3</t>
  </si>
  <si>
    <t>DC4</t>
  </si>
  <si>
    <t>The transportation costs from warehouse to distribution center given below</t>
  </si>
  <si>
    <t>P1W1 to P4W6</t>
  </si>
  <si>
    <t>RHS</t>
  </si>
  <si>
    <t>Z1=</t>
  </si>
  <si>
    <t>Z=</t>
  </si>
  <si>
    <t>=</t>
  </si>
  <si>
    <t>Z3=</t>
  </si>
  <si>
    <t>Decision Variables are Orange</t>
  </si>
  <si>
    <t>Constraints are Yellow</t>
  </si>
  <si>
    <t>Binary Relations are Pink</t>
  </si>
  <si>
    <t>Z2=</t>
  </si>
  <si>
    <t>Prameters Light Gray</t>
  </si>
  <si>
    <t>W1</t>
  </si>
  <si>
    <t>W2</t>
  </si>
  <si>
    <t>W3</t>
  </si>
  <si>
    <t>W4</t>
  </si>
  <si>
    <t>W5</t>
  </si>
  <si>
    <t>W6</t>
  </si>
  <si>
    <t>P1</t>
  </si>
  <si>
    <t>P2</t>
  </si>
  <si>
    <t>P3</t>
  </si>
  <si>
    <t>P4</t>
  </si>
  <si>
    <t>Dem-W</t>
  </si>
  <si>
    <t>Sup-P</t>
  </si>
  <si>
    <t>Sup-W</t>
  </si>
  <si>
    <t>D1</t>
  </si>
  <si>
    <t>D2</t>
  </si>
  <si>
    <t>D3</t>
  </si>
  <si>
    <t>D4</t>
  </si>
  <si>
    <t>Dem-D</t>
  </si>
  <si>
    <t>C1</t>
  </si>
  <si>
    <t>C2</t>
  </si>
  <si>
    <t>C3</t>
  </si>
  <si>
    <t>Candidate Location</t>
  </si>
  <si>
    <t>Capacity &amp; Costs of the candidate locations  and transportation costs are given below</t>
  </si>
  <si>
    <t>Operational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</si>
</sst>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sz val="10"/>
      <color rgb="FF0070C0"/>
      <name val="Book Antiqua"/>
      <family val="1"/>
    </font>
    <font>
      <sz val="10"/>
      <color rgb="FFFF0000"/>
      <name val="Book Antiqua"/>
      <family val="1"/>
    </font>
    <font>
      <sz val="11"/>
      <color rgb="FF00B050"/>
      <name val="Book Antiqua"/>
      <family val="1"/>
    </font>
    <font>
      <sz val="11"/>
      <color theme="1"/>
      <name val="Calibri"/>
      <family val="2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sz val="11"/>
      <color indexed="57"/>
      <name val="Book Antiqua"/>
      <family val="1"/>
    </font>
    <font>
      <sz val="11"/>
      <color indexed="48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rgb="FF00B05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0" xfId="0" applyFont="1"/>
    <xf numFmtId="0" fontId="3" fillId="0" borderId="9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0" fillId="0" borderId="0" xfId="0" applyBorder="1"/>
    <xf numFmtId="0" fontId="12" fillId="0" borderId="4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9" fillId="2" borderId="3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right"/>
    </xf>
    <xf numFmtId="0" fontId="15" fillId="4" borderId="1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6" fillId="3" borderId="5" xfId="1" applyFont="1" applyFill="1" applyBorder="1" applyAlignment="1">
      <alignment horizontal="center"/>
    </xf>
    <xf numFmtId="0" fontId="14" fillId="3" borderId="10" xfId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2" fillId="0" borderId="14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L12" sqref="L12"/>
    </sheetView>
  </sheetViews>
  <sheetFormatPr defaultRowHeight="16.5" x14ac:dyDescent="0.3"/>
  <cols>
    <col min="1" max="1" width="19.42578125" style="2" customWidth="1"/>
    <col min="2" max="4" width="13.5703125" style="19" bestFit="1" customWidth="1"/>
    <col min="5" max="5" width="14" style="2" customWidth="1"/>
    <col min="6" max="6" width="11.28515625" style="2" bestFit="1" customWidth="1"/>
    <col min="7" max="7" width="12.28515625" style="2" customWidth="1"/>
    <col min="8" max="8" width="8.42578125" style="2" bestFit="1" customWidth="1"/>
    <col min="9" max="9" width="9.140625" style="2"/>
    <col min="10" max="10" width="2" style="2" bestFit="1" customWidth="1"/>
    <col min="11" max="13" width="9.140625" style="2"/>
    <col min="14" max="14" width="19.140625" style="2" customWidth="1"/>
    <col min="15" max="16384" width="9.140625" style="2"/>
  </cols>
  <sheetData>
    <row r="1" spans="1:11" x14ac:dyDescent="0.3">
      <c r="A1" s="2" t="s">
        <v>9</v>
      </c>
      <c r="F1" s="19"/>
      <c r="G1" s="19"/>
      <c r="H1" s="19"/>
      <c r="I1" s="19"/>
      <c r="J1" s="19"/>
      <c r="K1" s="19"/>
    </row>
    <row r="2" spans="1:11" x14ac:dyDescent="0.3">
      <c r="A2" s="2" t="s">
        <v>10</v>
      </c>
    </row>
    <row r="3" spans="1:11" x14ac:dyDescent="0.3">
      <c r="A3" s="2" t="s">
        <v>18</v>
      </c>
    </row>
    <row r="4" spans="1:11" ht="17.25" thickBot="1" x14ac:dyDescent="0.35">
      <c r="A4" s="31"/>
      <c r="B4" s="32" t="s">
        <v>15</v>
      </c>
      <c r="C4" s="32" t="s">
        <v>16</v>
      </c>
      <c r="D4" s="32" t="s">
        <v>17</v>
      </c>
      <c r="E4" s="33" t="s">
        <v>19</v>
      </c>
    </row>
    <row r="5" spans="1:11" ht="17.25" thickBot="1" x14ac:dyDescent="0.35">
      <c r="A5" s="34" t="s">
        <v>11</v>
      </c>
      <c r="B5" s="35">
        <f>IP_Formulation!B4</f>
        <v>6</v>
      </c>
      <c r="C5" s="35">
        <f>IP_Formulation!C4</f>
        <v>5</v>
      </c>
      <c r="D5" s="100">
        <f>IP_Formulation!D4</f>
        <v>7</v>
      </c>
      <c r="E5" s="33">
        <f>IP_Formulation!H4</f>
        <v>80</v>
      </c>
    </row>
    <row r="6" spans="1:11" ht="17.25" thickBot="1" x14ac:dyDescent="0.35">
      <c r="A6" s="34" t="s">
        <v>12</v>
      </c>
      <c r="B6" s="35">
        <f>IP_Formulation!B5</f>
        <v>3</v>
      </c>
      <c r="C6" s="35">
        <f>IP_Formulation!C5</f>
        <v>2</v>
      </c>
      <c r="D6" s="100">
        <f>IP_Formulation!D5</f>
        <v>2</v>
      </c>
      <c r="E6" s="33">
        <f>IP_Formulation!H5</f>
        <v>100</v>
      </c>
    </row>
    <row r="7" spans="1:11" ht="17.25" thickBot="1" x14ac:dyDescent="0.35">
      <c r="A7" s="34" t="s">
        <v>13</v>
      </c>
      <c r="B7" s="35">
        <f>IP_Formulation!B6</f>
        <v>4</v>
      </c>
      <c r="C7" s="35">
        <f>IP_Formulation!C6</f>
        <v>5</v>
      </c>
      <c r="D7" s="100">
        <f>IP_Formulation!D6</f>
        <v>5</v>
      </c>
      <c r="E7" s="33">
        <f>IP_Formulation!H6</f>
        <v>120</v>
      </c>
    </row>
    <row r="8" spans="1:11" ht="17.25" thickBot="1" x14ac:dyDescent="0.35">
      <c r="A8" s="34" t="s">
        <v>14</v>
      </c>
      <c r="B8" s="97">
        <f>IP_Formulation!B7</f>
        <v>5</v>
      </c>
      <c r="C8" s="97">
        <f>IP_Formulation!C7</f>
        <v>4</v>
      </c>
      <c r="D8" s="101">
        <f>IP_Formulation!D7</f>
        <v>3</v>
      </c>
      <c r="E8" s="33">
        <f>IP_Formulation!H7</f>
        <v>140</v>
      </c>
      <c r="G8" s="37"/>
      <c r="H8" s="37"/>
      <c r="J8" s="19"/>
      <c r="K8" s="19"/>
    </row>
    <row r="9" spans="1:11" x14ac:dyDescent="0.3">
      <c r="A9" s="38" t="s">
        <v>20</v>
      </c>
      <c r="B9" s="32">
        <f>IP_Formulation!B8</f>
        <v>90</v>
      </c>
      <c r="C9" s="32">
        <f>IP_Formulation!C8</f>
        <v>110</v>
      </c>
      <c r="D9" s="32">
        <f>IP_Formulation!D8</f>
        <v>130</v>
      </c>
      <c r="E9" s="31"/>
      <c r="G9" s="36"/>
      <c r="H9" s="36"/>
      <c r="J9" s="19"/>
      <c r="K9" s="19"/>
    </row>
    <row r="10" spans="1:11" x14ac:dyDescent="0.3">
      <c r="A10" s="25" t="s">
        <v>21</v>
      </c>
      <c r="G10" s="36"/>
      <c r="H10" s="36"/>
      <c r="J10" s="19"/>
      <c r="K10" s="19"/>
    </row>
    <row r="11" spans="1:11" x14ac:dyDescent="0.3">
      <c r="A11" s="2" t="s">
        <v>67</v>
      </c>
      <c r="G11" s="36"/>
      <c r="H11" s="36"/>
      <c r="J11" s="19"/>
      <c r="K11" s="19"/>
    </row>
    <row r="12" spans="1:11" x14ac:dyDescent="0.3">
      <c r="A12" s="2" t="s">
        <v>26</v>
      </c>
      <c r="D12" s="2"/>
      <c r="G12" s="36"/>
      <c r="H12" s="36"/>
      <c r="J12" s="19"/>
      <c r="K12" s="19"/>
    </row>
    <row r="13" spans="1:11" x14ac:dyDescent="0.3">
      <c r="A13" s="2" t="s">
        <v>66</v>
      </c>
      <c r="B13" s="19" t="s">
        <v>63</v>
      </c>
      <c r="C13" s="19" t="s">
        <v>64</v>
      </c>
      <c r="D13" s="19" t="s">
        <v>65</v>
      </c>
      <c r="H13" s="36"/>
      <c r="J13" s="19"/>
      <c r="K13" s="19"/>
    </row>
    <row r="14" spans="1:11" x14ac:dyDescent="0.3">
      <c r="A14" s="25" t="s">
        <v>68</v>
      </c>
      <c r="B14" s="22">
        <v>620</v>
      </c>
      <c r="C14" s="22">
        <v>570</v>
      </c>
      <c r="D14" s="23">
        <v>530</v>
      </c>
      <c r="H14" s="36"/>
      <c r="J14" s="19"/>
      <c r="K14" s="19"/>
    </row>
    <row r="15" spans="1:11" x14ac:dyDescent="0.3">
      <c r="H15" s="36"/>
      <c r="J15" s="19"/>
      <c r="K15" s="19"/>
    </row>
    <row r="16" spans="1:11" ht="17.25" thickBot="1" x14ac:dyDescent="0.35">
      <c r="B16" s="12" t="s">
        <v>22</v>
      </c>
      <c r="C16" s="12" t="s">
        <v>23</v>
      </c>
      <c r="D16" s="12" t="s">
        <v>24</v>
      </c>
      <c r="G16" s="36"/>
      <c r="H16" s="36"/>
      <c r="J16" s="19"/>
      <c r="K16" s="19"/>
    </row>
    <row r="17" spans="1:11" ht="17.25" thickBot="1" x14ac:dyDescent="0.35">
      <c r="A17" s="34" t="str">
        <f>A5</f>
        <v>Plant 1</v>
      </c>
      <c r="B17" s="30">
        <f>IP_Formulation!E4</f>
        <v>7</v>
      </c>
      <c r="C17" s="30">
        <f>IP_Formulation!F4</f>
        <v>4</v>
      </c>
      <c r="D17" s="96">
        <f>IP_Formulation!G4</f>
        <v>4</v>
      </c>
      <c r="G17" s="36"/>
      <c r="H17" s="36"/>
      <c r="J17" s="19"/>
      <c r="K17" s="19"/>
    </row>
    <row r="18" spans="1:11" ht="17.25" thickBot="1" x14ac:dyDescent="0.35">
      <c r="A18" s="34" t="str">
        <f>A6</f>
        <v>Plant 2</v>
      </c>
      <c r="B18" s="30">
        <f>IP_Formulation!E5</f>
        <v>4</v>
      </c>
      <c r="C18" s="30">
        <f>IP_Formulation!F5</f>
        <v>6</v>
      </c>
      <c r="D18" s="96">
        <f>IP_Formulation!G5</f>
        <v>4</v>
      </c>
      <c r="G18" s="36"/>
      <c r="H18" s="36"/>
      <c r="J18" s="19"/>
      <c r="K18" s="19"/>
    </row>
    <row r="19" spans="1:11" ht="17.25" thickBot="1" x14ac:dyDescent="0.35">
      <c r="A19" s="34" t="str">
        <f>A7</f>
        <v>Plant 3</v>
      </c>
      <c r="B19" s="30">
        <f>IP_Formulation!E6</f>
        <v>6</v>
      </c>
      <c r="C19" s="30">
        <f>IP_Formulation!F6</f>
        <v>5</v>
      </c>
      <c r="D19" s="96">
        <f>IP_Formulation!G6</f>
        <v>4</v>
      </c>
      <c r="G19" s="36"/>
      <c r="H19" s="36"/>
      <c r="J19" s="19"/>
      <c r="K19" s="19"/>
    </row>
    <row r="20" spans="1:11" ht="17.25" thickBot="1" x14ac:dyDescent="0.35">
      <c r="A20" s="34" t="str">
        <f>A8</f>
        <v>Plant 4</v>
      </c>
      <c r="B20" s="98">
        <f>IP_Formulation!E7</f>
        <v>4</v>
      </c>
      <c r="C20" s="98">
        <f>IP_Formulation!F7</f>
        <v>4</v>
      </c>
      <c r="D20" s="99">
        <f>IP_Formulation!G7</f>
        <v>7</v>
      </c>
      <c r="G20" s="36"/>
      <c r="H20" s="36"/>
      <c r="J20" s="19"/>
      <c r="K20" s="19"/>
    </row>
    <row r="21" spans="1:11" x14ac:dyDescent="0.3">
      <c r="A21" s="39" t="s">
        <v>25</v>
      </c>
      <c r="B21" s="12">
        <f>IP_Formulation!E8</f>
        <v>110</v>
      </c>
      <c r="C21" s="12">
        <f>IP_Formulation!F8</f>
        <v>110</v>
      </c>
      <c r="D21" s="12">
        <f>IP_Formulation!G8</f>
        <v>110</v>
      </c>
      <c r="G21" s="36"/>
      <c r="H21" s="36"/>
      <c r="J21" s="19"/>
      <c r="K21" s="19"/>
    </row>
    <row r="22" spans="1:11" x14ac:dyDescent="0.3">
      <c r="G22" s="36"/>
      <c r="H22" s="36"/>
      <c r="J22" s="19"/>
      <c r="K22" s="19"/>
    </row>
    <row r="23" spans="1:11" x14ac:dyDescent="0.3">
      <c r="A23" s="25" t="s">
        <v>28</v>
      </c>
      <c r="B23" s="22"/>
      <c r="C23" s="22"/>
      <c r="D23" s="23"/>
      <c r="G23" s="36"/>
      <c r="H23" s="36"/>
      <c r="J23" s="19"/>
      <c r="K23" s="19"/>
    </row>
    <row r="24" spans="1:11" x14ac:dyDescent="0.3">
      <c r="A24" s="25" t="s">
        <v>33</v>
      </c>
      <c r="B24" s="22"/>
      <c r="C24" s="22"/>
      <c r="D24" s="23"/>
      <c r="G24" s="36"/>
      <c r="H24" s="36"/>
      <c r="J24" s="19"/>
      <c r="K24" s="19"/>
    </row>
    <row r="25" spans="1:11" ht="17.25" thickBot="1" x14ac:dyDescent="0.35">
      <c r="A25" s="40"/>
      <c r="B25" s="41" t="s">
        <v>29</v>
      </c>
      <c r="C25" s="41" t="s">
        <v>30</v>
      </c>
      <c r="D25" s="41" t="s">
        <v>31</v>
      </c>
      <c r="E25" s="41" t="s">
        <v>32</v>
      </c>
      <c r="F25" s="31"/>
      <c r="G25" s="36"/>
      <c r="I25" s="19"/>
      <c r="J25" s="19"/>
      <c r="K25" s="19"/>
    </row>
    <row r="26" spans="1:11" ht="17.25" thickBot="1" x14ac:dyDescent="0.35">
      <c r="A26" s="42" t="str">
        <f>B4</f>
        <v>Warehouse 1</v>
      </c>
      <c r="B26" s="35">
        <f>IP_Formulation!M4</f>
        <v>6</v>
      </c>
      <c r="C26" s="35">
        <f>IP_Formulation!N4</f>
        <v>2</v>
      </c>
      <c r="D26" s="35">
        <f>IP_Formulation!O4</f>
        <v>4</v>
      </c>
      <c r="E26" s="100">
        <f>IP_Formulation!P4</f>
        <v>2</v>
      </c>
      <c r="F26" s="32">
        <f>IP_Formulation!Q4</f>
        <v>90</v>
      </c>
      <c r="G26" s="36"/>
      <c r="I26" s="19"/>
      <c r="J26" s="19"/>
      <c r="K26" s="19"/>
    </row>
    <row r="27" spans="1:11" ht="17.25" thickBot="1" x14ac:dyDescent="0.35">
      <c r="A27" s="42" t="str">
        <f>C4</f>
        <v>Warehouse 2</v>
      </c>
      <c r="B27" s="35">
        <f>IP_Formulation!M5</f>
        <v>5</v>
      </c>
      <c r="C27" s="35">
        <f>IP_Formulation!N5</f>
        <v>6</v>
      </c>
      <c r="D27" s="35">
        <f>IP_Formulation!O5</f>
        <v>6</v>
      </c>
      <c r="E27" s="100">
        <f>IP_Formulation!P5</f>
        <v>3</v>
      </c>
      <c r="F27" s="32">
        <f>IP_Formulation!Q5</f>
        <v>110</v>
      </c>
      <c r="G27" s="36"/>
      <c r="I27" s="19"/>
      <c r="J27" s="19"/>
      <c r="K27" s="19"/>
    </row>
    <row r="28" spans="1:11" ht="17.25" thickBot="1" x14ac:dyDescent="0.35">
      <c r="A28" s="42" t="str">
        <f>D4</f>
        <v>Warehouse 3</v>
      </c>
      <c r="B28" s="35">
        <f>IP_Formulation!M6</f>
        <v>6</v>
      </c>
      <c r="C28" s="35">
        <f>IP_Formulation!N6</f>
        <v>6</v>
      </c>
      <c r="D28" s="35">
        <f>IP_Formulation!O6</f>
        <v>4</v>
      </c>
      <c r="E28" s="100">
        <f>IP_Formulation!P6</f>
        <v>5</v>
      </c>
      <c r="F28" s="32">
        <f>IP_Formulation!Q6</f>
        <v>130</v>
      </c>
      <c r="G28" s="36"/>
    </row>
    <row r="29" spans="1:11" ht="17.25" thickBot="1" x14ac:dyDescent="0.35">
      <c r="A29" s="39" t="str">
        <f>B16</f>
        <v>Candidate 1</v>
      </c>
      <c r="B29" s="35">
        <f>IP_Formulation!M7</f>
        <v>3</v>
      </c>
      <c r="C29" s="35">
        <f>IP_Formulation!N7</f>
        <v>2</v>
      </c>
      <c r="D29" s="35">
        <f>IP_Formulation!O7</f>
        <v>6</v>
      </c>
      <c r="E29" s="100">
        <f>IP_Formulation!P7</f>
        <v>7</v>
      </c>
      <c r="F29" s="12">
        <f>IP_Formulation!Q7</f>
        <v>110</v>
      </c>
      <c r="G29" s="36"/>
    </row>
    <row r="30" spans="1:11" ht="17.25" thickBot="1" x14ac:dyDescent="0.35">
      <c r="A30" s="39" t="str">
        <f>C16</f>
        <v>Candidate 2</v>
      </c>
      <c r="B30" s="35">
        <f>IP_Formulation!M8</f>
        <v>2</v>
      </c>
      <c r="C30" s="35">
        <f>IP_Formulation!N8</f>
        <v>6</v>
      </c>
      <c r="D30" s="35">
        <f>IP_Formulation!O8</f>
        <v>5</v>
      </c>
      <c r="E30" s="100">
        <f>IP_Formulation!P8</f>
        <v>7</v>
      </c>
      <c r="F30" s="12">
        <f>IP_Formulation!Q8</f>
        <v>110</v>
      </c>
    </row>
    <row r="31" spans="1:11" ht="17.25" thickBot="1" x14ac:dyDescent="0.35">
      <c r="A31" s="39" t="str">
        <f>D16</f>
        <v>Candidate 3</v>
      </c>
      <c r="B31" s="97">
        <f>IP_Formulation!M9</f>
        <v>6</v>
      </c>
      <c r="C31" s="97">
        <f>IP_Formulation!N9</f>
        <v>3</v>
      </c>
      <c r="D31" s="97">
        <f>IP_Formulation!O9</f>
        <v>5</v>
      </c>
      <c r="E31" s="101">
        <f>IP_Formulation!P9</f>
        <v>6</v>
      </c>
      <c r="F31" s="12">
        <f>IP_Formulation!Q9</f>
        <v>110</v>
      </c>
    </row>
    <row r="32" spans="1:11" x14ac:dyDescent="0.3">
      <c r="A32" s="31"/>
      <c r="B32" s="41">
        <f>IP_Formulation!M10</f>
        <v>80</v>
      </c>
      <c r="C32" s="41">
        <f>IP_Formulation!N10</f>
        <v>100</v>
      </c>
      <c r="D32" s="41">
        <f>IP_Formulation!O10</f>
        <v>120</v>
      </c>
      <c r="E32" s="41">
        <f>IP_Formulation!P10</f>
        <v>140</v>
      </c>
      <c r="F32" s="31"/>
    </row>
    <row r="34" spans="1:4" x14ac:dyDescent="0.3">
      <c r="A34" s="2" t="s">
        <v>27</v>
      </c>
    </row>
    <row r="35" spans="1:4" x14ac:dyDescent="0.3">
      <c r="A35" s="26" t="s">
        <v>5</v>
      </c>
      <c r="B35" s="19">
        <f>'P-C1'!F12</f>
        <v>1640</v>
      </c>
      <c r="C35" s="19">
        <f>'P-C2'!F12</f>
        <v>1460</v>
      </c>
      <c r="D35" s="19">
        <f>'P-C3'!F12</f>
        <v>1430</v>
      </c>
    </row>
    <row r="36" spans="1:4" x14ac:dyDescent="0.3">
      <c r="A36" s="26" t="s">
        <v>6</v>
      </c>
      <c r="B36" s="19">
        <f>'C1-D'!F12</f>
        <v>1340</v>
      </c>
      <c r="C36" s="19">
        <f>'C2-D'!F12</f>
        <v>1380</v>
      </c>
      <c r="D36" s="19">
        <f>'C3-D'!F12</f>
        <v>1530</v>
      </c>
    </row>
    <row r="37" spans="1:4" x14ac:dyDescent="0.3">
      <c r="A37" s="26"/>
      <c r="B37" s="19">
        <f>IP_Formulation!B1</f>
        <v>570</v>
      </c>
      <c r="C37" s="19">
        <f>IP_Formulation!C1</f>
        <v>680</v>
      </c>
      <c r="D37" s="19">
        <f>IP_Formulation!D1</f>
        <v>580</v>
      </c>
    </row>
    <row r="38" spans="1:4" x14ac:dyDescent="0.3">
      <c r="A38" s="26" t="s">
        <v>8</v>
      </c>
      <c r="B38" s="27">
        <f>SUM(B35:B37)</f>
        <v>3550</v>
      </c>
      <c r="C38" s="27">
        <f t="shared" ref="C38:D38" si="0">SUM(C35:C37)</f>
        <v>3520</v>
      </c>
      <c r="D38" s="27">
        <f t="shared" si="0"/>
        <v>3540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sqref="A1:H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0" t="str">
        <f>FieldToRef!B4</f>
        <v>Warehouse 1</v>
      </c>
      <c r="C1" s="10" t="str">
        <f>FieldToRef!C4</f>
        <v>Warehouse 2</v>
      </c>
      <c r="D1" s="10" t="str">
        <f>FieldToRef!D4</f>
        <v>Warehouse 3</v>
      </c>
      <c r="E1" s="12" t="str">
        <f>FieldToRef!B16</f>
        <v>Candidate 1</v>
      </c>
      <c r="H1" s="11"/>
    </row>
    <row r="2" spans="1:8" ht="17.25" thickBot="1" x14ac:dyDescent="0.35">
      <c r="A2" s="28" t="str">
        <f>FieldToRef!A5</f>
        <v>Plant 1</v>
      </c>
      <c r="B2" s="4">
        <f>FieldToRef!B5</f>
        <v>6</v>
      </c>
      <c r="C2" s="4">
        <f>FieldToRef!C5</f>
        <v>5</v>
      </c>
      <c r="D2" s="114">
        <f>FieldToRef!D5</f>
        <v>7</v>
      </c>
      <c r="E2" s="13">
        <f>FieldToRef!B17</f>
        <v>7</v>
      </c>
      <c r="G2" s="17"/>
      <c r="H2" s="11"/>
    </row>
    <row r="3" spans="1:8" ht="17.25" thickBot="1" x14ac:dyDescent="0.35">
      <c r="A3" s="28" t="str">
        <f>FieldToRef!A6</f>
        <v>Plant 2</v>
      </c>
      <c r="B3" s="4">
        <f>FieldToRef!B6</f>
        <v>3</v>
      </c>
      <c r="C3" s="4">
        <f>FieldToRef!C6</f>
        <v>2</v>
      </c>
      <c r="D3" s="114">
        <f>FieldToRef!D6</f>
        <v>2</v>
      </c>
      <c r="E3" s="13">
        <f>FieldToRef!B18</f>
        <v>4</v>
      </c>
      <c r="G3" s="17"/>
      <c r="H3" s="11"/>
    </row>
    <row r="4" spans="1:8" ht="17.25" thickBot="1" x14ac:dyDescent="0.35">
      <c r="A4" s="28" t="str">
        <f>FieldToRef!A7</f>
        <v>Plant 3</v>
      </c>
      <c r="B4" s="4">
        <f>FieldToRef!B7</f>
        <v>4</v>
      </c>
      <c r="C4" s="4">
        <f>FieldToRef!C7</f>
        <v>5</v>
      </c>
      <c r="D4" s="114">
        <f>FieldToRef!D7</f>
        <v>5</v>
      </c>
      <c r="E4" s="13">
        <f>FieldToRef!B19</f>
        <v>6</v>
      </c>
      <c r="G4" s="17"/>
      <c r="H4" s="11"/>
    </row>
    <row r="5" spans="1:8" ht="17.25" thickBot="1" x14ac:dyDescent="0.35">
      <c r="A5" s="28" t="str">
        <f>FieldToRef!A8</f>
        <v>Plant 4</v>
      </c>
      <c r="B5" s="115">
        <f>FieldToRef!B8</f>
        <v>5</v>
      </c>
      <c r="C5" s="115">
        <f>FieldToRef!C8</f>
        <v>4</v>
      </c>
      <c r="D5" s="18">
        <f>FieldToRef!D8</f>
        <v>3</v>
      </c>
      <c r="E5" s="116">
        <f>FieldToRef!B20</f>
        <v>4</v>
      </c>
      <c r="G5" s="17"/>
      <c r="H5" s="11"/>
    </row>
    <row r="6" spans="1:8" x14ac:dyDescent="0.25">
      <c r="F6" s="3"/>
    </row>
    <row r="7" spans="1:8" ht="17.25" thickBot="1" x14ac:dyDescent="0.35">
      <c r="A7" s="3"/>
      <c r="B7" s="10" t="str">
        <f>B1</f>
        <v>Warehouse 1</v>
      </c>
      <c r="C7" s="10" t="str">
        <f t="shared" ref="C7:D7" si="0">C1</f>
        <v>Warehouse 2</v>
      </c>
      <c r="D7" s="10" t="str">
        <f t="shared" si="0"/>
        <v>Warehouse 3</v>
      </c>
      <c r="E7" s="12" t="str">
        <f>E1</f>
        <v>Candidate 1</v>
      </c>
      <c r="H7" s="11" t="s">
        <v>0</v>
      </c>
    </row>
    <row r="8" spans="1:8" ht="16.5" x14ac:dyDescent="0.3">
      <c r="A8" s="28" t="str">
        <f>A2</f>
        <v>Plant 1</v>
      </c>
      <c r="B8" s="4">
        <v>0</v>
      </c>
      <c r="C8" s="5">
        <v>80</v>
      </c>
      <c r="D8" s="5">
        <v>0</v>
      </c>
      <c r="E8" s="13">
        <v>0</v>
      </c>
      <c r="F8" s="20">
        <f>SUM(B8:E8)</f>
        <v>80</v>
      </c>
      <c r="G8" s="17" t="s">
        <v>2</v>
      </c>
      <c r="H8" s="11">
        <f>FieldToRef!E5</f>
        <v>80</v>
      </c>
    </row>
    <row r="9" spans="1:8" ht="16.5" x14ac:dyDescent="0.3">
      <c r="A9" s="28" t="str">
        <f t="shared" ref="A9:A11" si="1">A3</f>
        <v>Plant 2</v>
      </c>
      <c r="B9" s="6">
        <v>0</v>
      </c>
      <c r="C9" s="7">
        <v>0</v>
      </c>
      <c r="D9" s="7">
        <v>100</v>
      </c>
      <c r="E9" s="15">
        <v>0</v>
      </c>
      <c r="F9" s="20">
        <f t="shared" ref="F9:F11" si="2">SUM(B9:E9)</f>
        <v>100</v>
      </c>
      <c r="G9" s="17" t="s">
        <v>2</v>
      </c>
      <c r="H9" s="11">
        <f>FieldToRef!E6</f>
        <v>100</v>
      </c>
    </row>
    <row r="10" spans="1:8" ht="16.5" x14ac:dyDescent="0.3">
      <c r="A10" s="28" t="str">
        <f t="shared" si="1"/>
        <v>Plant 3</v>
      </c>
      <c r="B10" s="6">
        <v>90</v>
      </c>
      <c r="C10" s="7">
        <v>30</v>
      </c>
      <c r="D10" s="7">
        <v>0</v>
      </c>
      <c r="E10" s="15">
        <v>0</v>
      </c>
      <c r="F10" s="20">
        <f t="shared" si="2"/>
        <v>120</v>
      </c>
      <c r="G10" s="17" t="s">
        <v>2</v>
      </c>
      <c r="H10" s="11">
        <f>FieldToRef!E7</f>
        <v>120</v>
      </c>
    </row>
    <row r="11" spans="1:8" ht="17.25" thickBot="1" x14ac:dyDescent="0.35">
      <c r="A11" s="28" t="str">
        <f t="shared" si="1"/>
        <v>Plant 4</v>
      </c>
      <c r="B11" s="8">
        <v>0</v>
      </c>
      <c r="C11" s="9">
        <v>0</v>
      </c>
      <c r="D11" s="9">
        <v>30</v>
      </c>
      <c r="E11" s="16">
        <v>110</v>
      </c>
      <c r="F11" s="20">
        <f t="shared" si="2"/>
        <v>140</v>
      </c>
      <c r="G11" s="17" t="s">
        <v>2</v>
      </c>
      <c r="H11" s="11">
        <f>FieldToRef!E8</f>
        <v>140</v>
      </c>
    </row>
    <row r="12" spans="1:8" ht="15.75" thickBot="1" x14ac:dyDescent="0.3">
      <c r="B12" s="20">
        <f>SUM(B8:B11)</f>
        <v>90</v>
      </c>
      <c r="C12" s="20">
        <f t="shared" ref="C12:E12" si="3">SUM(C8:C11)</f>
        <v>110</v>
      </c>
      <c r="D12" s="20">
        <f t="shared" si="3"/>
        <v>130</v>
      </c>
      <c r="E12" s="20">
        <f t="shared" si="3"/>
        <v>110</v>
      </c>
      <c r="F12" s="18">
        <f>SUMPRODUCT(B2:E5,B8:E11)</f>
        <v>1640</v>
      </c>
    </row>
    <row r="13" spans="1:8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8" ht="16.5" x14ac:dyDescent="0.3">
      <c r="A14" s="29" t="s">
        <v>1</v>
      </c>
      <c r="B14" s="10">
        <f>FieldToRef!B9</f>
        <v>90</v>
      </c>
      <c r="C14" s="10">
        <f>FieldToRef!C9</f>
        <v>110</v>
      </c>
      <c r="D14" s="10">
        <f>FieldToRef!D9</f>
        <v>130</v>
      </c>
      <c r="E14" s="12">
        <f>FieldToRef!B21</f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E30" sqref="E30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0" t="str">
        <f>FieldToRef!B4</f>
        <v>Warehouse 1</v>
      </c>
      <c r="C1" s="10" t="str">
        <f>FieldToRef!C4</f>
        <v>Warehouse 2</v>
      </c>
      <c r="D1" s="10" t="str">
        <f>FieldToRef!D4</f>
        <v>Warehouse 3</v>
      </c>
      <c r="E1" s="12" t="str">
        <f>FieldToRef!C16</f>
        <v>Candidate 2</v>
      </c>
      <c r="H1" s="11"/>
    </row>
    <row r="2" spans="1:8" ht="17.25" thickBot="1" x14ac:dyDescent="0.35">
      <c r="A2" s="28" t="str">
        <f>FieldToRef!A5</f>
        <v>Plant 1</v>
      </c>
      <c r="B2" s="4">
        <f>FieldToRef!B5</f>
        <v>6</v>
      </c>
      <c r="C2" s="4">
        <f>FieldToRef!C5</f>
        <v>5</v>
      </c>
      <c r="D2" s="114">
        <f>FieldToRef!D5</f>
        <v>7</v>
      </c>
      <c r="E2" s="13">
        <f>FieldToRef!C17</f>
        <v>4</v>
      </c>
      <c r="G2" s="17"/>
      <c r="H2" s="11"/>
    </row>
    <row r="3" spans="1:8" ht="17.25" thickBot="1" x14ac:dyDescent="0.35">
      <c r="A3" s="28" t="str">
        <f>FieldToRef!A6</f>
        <v>Plant 2</v>
      </c>
      <c r="B3" s="4">
        <f>FieldToRef!B6</f>
        <v>3</v>
      </c>
      <c r="C3" s="4">
        <f>FieldToRef!C6</f>
        <v>2</v>
      </c>
      <c r="D3" s="114">
        <f>FieldToRef!D6</f>
        <v>2</v>
      </c>
      <c r="E3" s="13">
        <f>FieldToRef!C18</f>
        <v>6</v>
      </c>
      <c r="G3" s="17"/>
      <c r="H3" s="11"/>
    </row>
    <row r="4" spans="1:8" ht="17.25" thickBot="1" x14ac:dyDescent="0.35">
      <c r="A4" s="28" t="str">
        <f>FieldToRef!A7</f>
        <v>Plant 3</v>
      </c>
      <c r="B4" s="4">
        <f>FieldToRef!B7</f>
        <v>4</v>
      </c>
      <c r="C4" s="4">
        <f>FieldToRef!C7</f>
        <v>5</v>
      </c>
      <c r="D4" s="114">
        <f>FieldToRef!D7</f>
        <v>5</v>
      </c>
      <c r="E4" s="13">
        <f>FieldToRef!C19</f>
        <v>5</v>
      </c>
      <c r="G4" s="17"/>
      <c r="H4" s="11"/>
    </row>
    <row r="5" spans="1:8" ht="17.25" thickBot="1" x14ac:dyDescent="0.35">
      <c r="A5" s="28" t="str">
        <f>FieldToRef!A8</f>
        <v>Plant 4</v>
      </c>
      <c r="B5" s="115">
        <f>FieldToRef!B8</f>
        <v>5</v>
      </c>
      <c r="C5" s="115">
        <f>FieldToRef!C8</f>
        <v>4</v>
      </c>
      <c r="D5" s="18">
        <f>FieldToRef!D8</f>
        <v>3</v>
      </c>
      <c r="E5" s="116">
        <f>FieldToRef!C20</f>
        <v>4</v>
      </c>
      <c r="G5" s="17"/>
      <c r="H5" s="11"/>
    </row>
    <row r="6" spans="1:8" x14ac:dyDescent="0.25">
      <c r="F6" s="3"/>
    </row>
    <row r="7" spans="1:8" ht="17.25" thickBot="1" x14ac:dyDescent="0.35">
      <c r="A7" s="3"/>
      <c r="B7" s="10" t="str">
        <f>B1</f>
        <v>Warehouse 1</v>
      </c>
      <c r="C7" s="10" t="str">
        <f t="shared" ref="C7:D7" si="0">C1</f>
        <v>Warehouse 2</v>
      </c>
      <c r="D7" s="10" t="str">
        <f t="shared" si="0"/>
        <v>Warehouse 3</v>
      </c>
      <c r="E7" s="12" t="str">
        <f>E1</f>
        <v>Candidate 2</v>
      </c>
      <c r="H7" s="11" t="s">
        <v>0</v>
      </c>
    </row>
    <row r="8" spans="1:8" ht="16.5" x14ac:dyDescent="0.3">
      <c r="A8" s="28" t="str">
        <f>A2</f>
        <v>Plant 1</v>
      </c>
      <c r="B8" s="4">
        <v>0</v>
      </c>
      <c r="C8" s="5">
        <v>0</v>
      </c>
      <c r="D8" s="5">
        <v>0</v>
      </c>
      <c r="E8" s="13">
        <v>80</v>
      </c>
      <c r="F8" s="20">
        <f>SUM(B8:E8)</f>
        <v>80</v>
      </c>
      <c r="G8" s="17" t="s">
        <v>2</v>
      </c>
      <c r="H8" s="11">
        <f>FieldToRef!E5</f>
        <v>80</v>
      </c>
    </row>
    <row r="9" spans="1:8" ht="16.5" x14ac:dyDescent="0.3">
      <c r="A9" s="28" t="str">
        <f t="shared" ref="A9:A11" si="1">A3</f>
        <v>Plant 2</v>
      </c>
      <c r="B9" s="6">
        <v>0</v>
      </c>
      <c r="C9" s="7">
        <v>100</v>
      </c>
      <c r="D9" s="7">
        <v>0</v>
      </c>
      <c r="E9" s="15">
        <v>0</v>
      </c>
      <c r="F9" s="20">
        <f t="shared" ref="F9:F11" si="2">SUM(B9:E9)</f>
        <v>100</v>
      </c>
      <c r="G9" s="17" t="s">
        <v>2</v>
      </c>
      <c r="H9" s="11">
        <f>FieldToRef!E6</f>
        <v>100</v>
      </c>
    </row>
    <row r="10" spans="1:8" ht="16.5" x14ac:dyDescent="0.3">
      <c r="A10" s="28" t="str">
        <f t="shared" si="1"/>
        <v>Plant 3</v>
      </c>
      <c r="B10" s="6">
        <v>90</v>
      </c>
      <c r="C10" s="7">
        <v>0</v>
      </c>
      <c r="D10" s="7">
        <v>0</v>
      </c>
      <c r="E10" s="15">
        <v>30</v>
      </c>
      <c r="F10" s="20">
        <f t="shared" si="2"/>
        <v>120</v>
      </c>
      <c r="G10" s="17" t="s">
        <v>2</v>
      </c>
      <c r="H10" s="11">
        <f>FieldToRef!E7</f>
        <v>120</v>
      </c>
    </row>
    <row r="11" spans="1:8" ht="17.25" thickBot="1" x14ac:dyDescent="0.35">
      <c r="A11" s="28" t="str">
        <f t="shared" si="1"/>
        <v>Plant 4</v>
      </c>
      <c r="B11" s="8">
        <v>0</v>
      </c>
      <c r="C11" s="9">
        <v>10</v>
      </c>
      <c r="D11" s="9">
        <v>130</v>
      </c>
      <c r="E11" s="16">
        <v>0</v>
      </c>
      <c r="F11" s="20">
        <f t="shared" si="2"/>
        <v>140</v>
      </c>
      <c r="G11" s="17" t="s">
        <v>2</v>
      </c>
      <c r="H11" s="11">
        <f>FieldToRef!E8</f>
        <v>140</v>
      </c>
    </row>
    <row r="12" spans="1:8" ht="15.75" thickBot="1" x14ac:dyDescent="0.3">
      <c r="B12" s="20">
        <f>SUM(B8:B11)</f>
        <v>90</v>
      </c>
      <c r="C12" s="20">
        <f t="shared" ref="C12:E12" si="3">SUM(C8:C11)</f>
        <v>110</v>
      </c>
      <c r="D12" s="20">
        <f t="shared" si="3"/>
        <v>130</v>
      </c>
      <c r="E12" s="20">
        <f t="shared" si="3"/>
        <v>110</v>
      </c>
      <c r="F12" s="18">
        <f>SUMPRODUCT(B2:E5,B8:E11)</f>
        <v>1460</v>
      </c>
    </row>
    <row r="13" spans="1:8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8" ht="16.5" x14ac:dyDescent="0.3">
      <c r="A14" s="29" t="s">
        <v>1</v>
      </c>
      <c r="B14" s="10">
        <f>FieldToRef!B9</f>
        <v>90</v>
      </c>
      <c r="C14" s="10">
        <f>FieldToRef!C9</f>
        <v>110</v>
      </c>
      <c r="D14" s="10">
        <f>FieldToRef!D9</f>
        <v>130</v>
      </c>
      <c r="E14" s="12">
        <f>FieldToRef!C21</f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>
      <selection activeCell="B2" sqref="B2:E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0" t="str">
        <f>FieldToRef!B4</f>
        <v>Warehouse 1</v>
      </c>
      <c r="C1" s="10" t="str">
        <f>FieldToRef!C4</f>
        <v>Warehouse 2</v>
      </c>
      <c r="D1" s="10" t="str">
        <f>FieldToRef!D4</f>
        <v>Warehouse 3</v>
      </c>
      <c r="E1" s="12" t="str">
        <f>FieldToRef!D16</f>
        <v>Candidate 3</v>
      </c>
      <c r="H1" s="11"/>
    </row>
    <row r="2" spans="1:8" ht="17.25" thickBot="1" x14ac:dyDescent="0.35">
      <c r="A2" s="28" t="str">
        <f>FieldToRef!A5</f>
        <v>Plant 1</v>
      </c>
      <c r="B2" s="4">
        <f>FieldToRef!B5</f>
        <v>6</v>
      </c>
      <c r="C2" s="4">
        <f>FieldToRef!C5</f>
        <v>5</v>
      </c>
      <c r="D2" s="114">
        <f>FieldToRef!D5</f>
        <v>7</v>
      </c>
      <c r="E2" s="13">
        <f>FieldToRef!D17</f>
        <v>4</v>
      </c>
      <c r="G2" s="17"/>
      <c r="H2" s="11"/>
    </row>
    <row r="3" spans="1:8" ht="17.25" thickBot="1" x14ac:dyDescent="0.35">
      <c r="A3" s="28" t="str">
        <f>FieldToRef!A6</f>
        <v>Plant 2</v>
      </c>
      <c r="B3" s="4">
        <f>FieldToRef!B6</f>
        <v>3</v>
      </c>
      <c r="C3" s="4">
        <f>FieldToRef!C6</f>
        <v>2</v>
      </c>
      <c r="D3" s="114">
        <f>FieldToRef!D6</f>
        <v>2</v>
      </c>
      <c r="E3" s="13">
        <f>FieldToRef!D18</f>
        <v>4</v>
      </c>
      <c r="G3" s="17"/>
      <c r="H3" s="11"/>
    </row>
    <row r="4" spans="1:8" ht="17.25" thickBot="1" x14ac:dyDescent="0.35">
      <c r="A4" s="28" t="str">
        <f>FieldToRef!A7</f>
        <v>Plant 3</v>
      </c>
      <c r="B4" s="4">
        <f>FieldToRef!B7</f>
        <v>4</v>
      </c>
      <c r="C4" s="4">
        <f>FieldToRef!C7</f>
        <v>5</v>
      </c>
      <c r="D4" s="114">
        <f>FieldToRef!D7</f>
        <v>5</v>
      </c>
      <c r="E4" s="13">
        <f>FieldToRef!D19</f>
        <v>4</v>
      </c>
      <c r="G4" s="17"/>
      <c r="H4" s="11"/>
    </row>
    <row r="5" spans="1:8" ht="17.25" thickBot="1" x14ac:dyDescent="0.35">
      <c r="A5" s="28" t="str">
        <f>FieldToRef!A8</f>
        <v>Plant 4</v>
      </c>
      <c r="B5" s="115">
        <f>FieldToRef!B8</f>
        <v>5</v>
      </c>
      <c r="C5" s="115">
        <f>FieldToRef!C8</f>
        <v>4</v>
      </c>
      <c r="D5" s="18">
        <f>FieldToRef!D8</f>
        <v>3</v>
      </c>
      <c r="E5" s="116">
        <f>FieldToRef!D20</f>
        <v>7</v>
      </c>
      <c r="G5" s="17"/>
      <c r="H5" s="11"/>
    </row>
    <row r="6" spans="1:8" x14ac:dyDescent="0.25">
      <c r="F6" s="3"/>
    </row>
    <row r="7" spans="1:8" ht="17.25" thickBot="1" x14ac:dyDescent="0.35">
      <c r="A7" s="3"/>
      <c r="B7" s="10" t="str">
        <f>B1</f>
        <v>Warehouse 1</v>
      </c>
      <c r="C7" s="10" t="str">
        <f t="shared" ref="C7:D7" si="0">C1</f>
        <v>Warehouse 2</v>
      </c>
      <c r="D7" s="10" t="str">
        <f t="shared" si="0"/>
        <v>Warehouse 3</v>
      </c>
      <c r="E7" s="12" t="str">
        <f>E1</f>
        <v>Candidate 3</v>
      </c>
      <c r="H7" s="11" t="s">
        <v>0</v>
      </c>
    </row>
    <row r="8" spans="1:8" ht="16.5" x14ac:dyDescent="0.3">
      <c r="A8" s="28" t="str">
        <f>A2</f>
        <v>Plant 1</v>
      </c>
      <c r="B8" s="4">
        <v>0</v>
      </c>
      <c r="C8" s="5">
        <v>0</v>
      </c>
      <c r="D8" s="5">
        <v>0</v>
      </c>
      <c r="E8" s="13">
        <v>80</v>
      </c>
      <c r="F8" s="20">
        <f>SUM(B8:E8)</f>
        <v>80</v>
      </c>
      <c r="G8" s="17" t="s">
        <v>2</v>
      </c>
      <c r="H8" s="11">
        <f>FieldToRef!E5</f>
        <v>80</v>
      </c>
    </row>
    <row r="9" spans="1:8" ht="16.5" x14ac:dyDescent="0.3">
      <c r="A9" s="28" t="str">
        <f t="shared" ref="A9:A11" si="1">A3</f>
        <v>Plant 2</v>
      </c>
      <c r="B9" s="6">
        <v>0</v>
      </c>
      <c r="C9" s="7">
        <v>100</v>
      </c>
      <c r="D9" s="7">
        <v>0</v>
      </c>
      <c r="E9" s="15">
        <v>0</v>
      </c>
      <c r="F9" s="20">
        <f t="shared" ref="F9:F11" si="2">SUM(B9:E9)</f>
        <v>100</v>
      </c>
      <c r="G9" s="17" t="s">
        <v>2</v>
      </c>
      <c r="H9" s="11">
        <f>FieldToRef!E6</f>
        <v>100</v>
      </c>
    </row>
    <row r="10" spans="1:8" ht="16.5" x14ac:dyDescent="0.3">
      <c r="A10" s="28" t="str">
        <f t="shared" si="1"/>
        <v>Plant 3</v>
      </c>
      <c r="B10" s="6">
        <v>90</v>
      </c>
      <c r="C10" s="7">
        <v>0</v>
      </c>
      <c r="D10" s="7">
        <v>0</v>
      </c>
      <c r="E10" s="15">
        <v>30</v>
      </c>
      <c r="F10" s="20">
        <f t="shared" si="2"/>
        <v>120</v>
      </c>
      <c r="G10" s="17" t="s">
        <v>2</v>
      </c>
      <c r="H10" s="11">
        <f>FieldToRef!E7</f>
        <v>120</v>
      </c>
    </row>
    <row r="11" spans="1:8" ht="17.25" thickBot="1" x14ac:dyDescent="0.35">
      <c r="A11" s="28" t="str">
        <f t="shared" si="1"/>
        <v>Plant 4</v>
      </c>
      <c r="B11" s="8">
        <v>0</v>
      </c>
      <c r="C11" s="9">
        <v>10</v>
      </c>
      <c r="D11" s="9">
        <v>130</v>
      </c>
      <c r="E11" s="16">
        <v>0</v>
      </c>
      <c r="F11" s="20">
        <f t="shared" si="2"/>
        <v>140</v>
      </c>
      <c r="G11" s="17" t="s">
        <v>2</v>
      </c>
      <c r="H11" s="11">
        <f>FieldToRef!E8</f>
        <v>140</v>
      </c>
    </row>
    <row r="12" spans="1:8" ht="15.75" thickBot="1" x14ac:dyDescent="0.3">
      <c r="B12" s="20">
        <f>SUM(B8:B11)</f>
        <v>90</v>
      </c>
      <c r="C12" s="20">
        <f t="shared" ref="C12:E12" si="3">SUM(C8:C11)</f>
        <v>110</v>
      </c>
      <c r="D12" s="20">
        <f t="shared" si="3"/>
        <v>130</v>
      </c>
      <c r="E12" s="20">
        <f t="shared" si="3"/>
        <v>110</v>
      </c>
      <c r="F12" s="18">
        <f>SUMPRODUCT(B2:E5,B8:E11)</f>
        <v>1430</v>
      </c>
    </row>
    <row r="13" spans="1:8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8" ht="16.5" x14ac:dyDescent="0.3">
      <c r="A14" s="29" t="s">
        <v>1</v>
      </c>
      <c r="B14" s="10">
        <f>FieldToRef!B9</f>
        <v>90</v>
      </c>
      <c r="C14" s="10">
        <f>FieldToRef!C9</f>
        <v>110</v>
      </c>
      <c r="D14" s="10">
        <f>FieldToRef!D9</f>
        <v>130</v>
      </c>
      <c r="E14" s="12">
        <f>FieldToRef!D21</f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topLeftCell="A6" workbookViewId="0">
      <selection activeCell="J29" sqref="J29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41" t="str">
        <f>FieldToRef!B25</f>
        <v>DC1</v>
      </c>
      <c r="C1" s="41" t="str">
        <f>FieldToRef!C25</f>
        <v>DC2</v>
      </c>
      <c r="D1" s="41" t="str">
        <f>FieldToRef!D25</f>
        <v>DC3</v>
      </c>
      <c r="E1" s="41" t="str">
        <f>FieldToRef!E25</f>
        <v>DC4</v>
      </c>
      <c r="H1" s="11"/>
    </row>
    <row r="2" spans="1:9" ht="17.25" thickBot="1" x14ac:dyDescent="0.35">
      <c r="A2" s="42" t="str">
        <f>FieldToRef!A26</f>
        <v>Warehouse 1</v>
      </c>
      <c r="B2" s="4">
        <f>FieldToRef!B26</f>
        <v>6</v>
      </c>
      <c r="C2" s="4">
        <f>FieldToRef!C26</f>
        <v>2</v>
      </c>
      <c r="D2" s="4">
        <f>FieldToRef!D26</f>
        <v>4</v>
      </c>
      <c r="E2" s="117">
        <f>FieldToRef!E26</f>
        <v>2</v>
      </c>
      <c r="G2" s="17"/>
      <c r="H2" s="11"/>
    </row>
    <row r="3" spans="1:9" ht="17.25" thickBot="1" x14ac:dyDescent="0.35">
      <c r="A3" s="42" t="str">
        <f>FieldToRef!A27</f>
        <v>Warehouse 2</v>
      </c>
      <c r="B3" s="4">
        <f>FieldToRef!B27</f>
        <v>5</v>
      </c>
      <c r="C3" s="4">
        <f>FieldToRef!C27</f>
        <v>6</v>
      </c>
      <c r="D3" s="4">
        <f>FieldToRef!D27</f>
        <v>6</v>
      </c>
      <c r="E3" s="117">
        <f>FieldToRef!E27</f>
        <v>3</v>
      </c>
      <c r="G3" s="17"/>
      <c r="H3" s="11"/>
    </row>
    <row r="4" spans="1:9" ht="17.25" thickBot="1" x14ac:dyDescent="0.35">
      <c r="A4" s="42" t="str">
        <f>FieldToRef!A28</f>
        <v>Warehouse 3</v>
      </c>
      <c r="B4" s="115">
        <f>FieldToRef!B28</f>
        <v>6</v>
      </c>
      <c r="C4" s="115">
        <f>FieldToRef!C28</f>
        <v>6</v>
      </c>
      <c r="D4" s="115">
        <f>FieldToRef!D28</f>
        <v>4</v>
      </c>
      <c r="E4" s="118">
        <f>FieldToRef!E28</f>
        <v>5</v>
      </c>
      <c r="G4" s="17"/>
      <c r="H4" s="11"/>
    </row>
    <row r="5" spans="1:9" ht="17.25" thickBot="1" x14ac:dyDescent="0.35">
      <c r="A5" s="43" t="str">
        <f>FieldToRef!A29</f>
        <v>Candidate 1</v>
      </c>
      <c r="B5" s="8">
        <f>FieldToRef!B29</f>
        <v>3</v>
      </c>
      <c r="C5" s="8">
        <f>FieldToRef!C29</f>
        <v>2</v>
      </c>
      <c r="D5" s="8">
        <f>FieldToRef!D29</f>
        <v>6</v>
      </c>
      <c r="E5" s="119">
        <f>FieldToRef!E29</f>
        <v>7</v>
      </c>
      <c r="G5" s="17"/>
      <c r="H5" s="11"/>
    </row>
    <row r="6" spans="1:9" x14ac:dyDescent="0.25">
      <c r="F6" s="3"/>
    </row>
    <row r="7" spans="1:9" ht="17.25" thickBot="1" x14ac:dyDescent="0.35">
      <c r="A7" s="3"/>
      <c r="B7" s="41" t="str">
        <f>B1</f>
        <v>DC1</v>
      </c>
      <c r="C7" s="41" t="str">
        <f t="shared" ref="C7:D7" si="0">C1</f>
        <v>DC2</v>
      </c>
      <c r="D7" s="41" t="str">
        <f t="shared" si="0"/>
        <v>DC3</v>
      </c>
      <c r="E7" s="41" t="str">
        <f>E1</f>
        <v>DC4</v>
      </c>
      <c r="H7" s="40" t="s">
        <v>0</v>
      </c>
      <c r="I7" s="45"/>
    </row>
    <row r="8" spans="1:9" ht="16.5" x14ac:dyDescent="0.3">
      <c r="A8" s="42" t="str">
        <f>A2</f>
        <v>Warehouse 1</v>
      </c>
      <c r="B8" s="4">
        <v>0</v>
      </c>
      <c r="C8" s="5">
        <v>60</v>
      </c>
      <c r="D8" s="5">
        <v>0</v>
      </c>
      <c r="E8" s="13">
        <v>30</v>
      </c>
      <c r="F8" s="20">
        <f>SUM(B8:E8)</f>
        <v>90</v>
      </c>
      <c r="G8" s="17" t="s">
        <v>2</v>
      </c>
      <c r="H8" s="40">
        <f>FieldToRef!F26</f>
        <v>90</v>
      </c>
      <c r="I8" s="45"/>
    </row>
    <row r="9" spans="1:9" ht="16.5" x14ac:dyDescent="0.3">
      <c r="A9" s="42" t="str">
        <f t="shared" ref="A9:A11" si="1">A3</f>
        <v>Warehouse 2</v>
      </c>
      <c r="B9" s="6">
        <v>0</v>
      </c>
      <c r="C9" s="7">
        <v>0</v>
      </c>
      <c r="D9" s="7">
        <v>0</v>
      </c>
      <c r="E9" s="15">
        <v>110</v>
      </c>
      <c r="F9" s="20">
        <f t="shared" ref="F9:F11" si="2">SUM(B9:E9)</f>
        <v>110</v>
      </c>
      <c r="G9" s="17" t="s">
        <v>2</v>
      </c>
      <c r="H9" s="40">
        <f>FieldToRef!F27</f>
        <v>110</v>
      </c>
      <c r="I9" s="45"/>
    </row>
    <row r="10" spans="1:9" ht="16.5" x14ac:dyDescent="0.3">
      <c r="A10" s="42" t="str">
        <f t="shared" si="1"/>
        <v>Warehouse 3</v>
      </c>
      <c r="B10" s="6">
        <v>10</v>
      </c>
      <c r="C10" s="7">
        <v>0</v>
      </c>
      <c r="D10" s="7">
        <v>120</v>
      </c>
      <c r="E10" s="15">
        <v>0</v>
      </c>
      <c r="F10" s="20">
        <f t="shared" si="2"/>
        <v>130</v>
      </c>
      <c r="G10" s="17" t="s">
        <v>2</v>
      </c>
      <c r="H10" s="40">
        <f>FieldToRef!F28</f>
        <v>130</v>
      </c>
      <c r="I10" s="45"/>
    </row>
    <row r="11" spans="1:9" ht="17.25" thickBot="1" x14ac:dyDescent="0.35">
      <c r="A11" s="43" t="str">
        <f t="shared" si="1"/>
        <v>Candidate 1</v>
      </c>
      <c r="B11" s="8">
        <v>70</v>
      </c>
      <c r="C11" s="9">
        <v>40</v>
      </c>
      <c r="D11" s="9">
        <v>0</v>
      </c>
      <c r="E11" s="16">
        <v>0</v>
      </c>
      <c r="F11" s="20">
        <f t="shared" si="2"/>
        <v>110</v>
      </c>
      <c r="G11" s="17" t="s">
        <v>2</v>
      </c>
      <c r="H11" s="14">
        <f>FieldToRef!F29</f>
        <v>110</v>
      </c>
      <c r="I11" s="45"/>
    </row>
    <row r="12" spans="1:9" ht="15.75" thickBot="1" x14ac:dyDescent="0.3">
      <c r="B12" s="20">
        <f>SUM(B8:B11)</f>
        <v>80</v>
      </c>
      <c r="C12" s="20">
        <f t="shared" ref="C12:E12" si="3">SUM(C8:C11)</f>
        <v>100</v>
      </c>
      <c r="D12" s="20">
        <f t="shared" si="3"/>
        <v>120</v>
      </c>
      <c r="E12" s="20">
        <f t="shared" si="3"/>
        <v>140</v>
      </c>
      <c r="F12" s="18">
        <f>SUMPRODUCT(B2:E5,B8:E11)</f>
        <v>1340</v>
      </c>
    </row>
    <row r="13" spans="1:9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9" ht="16.5" x14ac:dyDescent="0.3">
      <c r="A14" s="44" t="s">
        <v>7</v>
      </c>
      <c r="B14" s="41">
        <f>FieldToRef!B32</f>
        <v>80</v>
      </c>
      <c r="C14" s="41">
        <f>FieldToRef!C32</f>
        <v>100</v>
      </c>
      <c r="D14" s="41">
        <f>FieldToRef!D32</f>
        <v>120</v>
      </c>
      <c r="E14" s="41">
        <f>FieldToRef!E32</f>
        <v>140</v>
      </c>
    </row>
    <row r="28" spans="10:10" x14ac:dyDescent="0.25">
      <c r="J28">
        <f>3474/12093</f>
        <v>0.28727362937236417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B2" sqref="B2:E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41" t="str">
        <f>FieldToRef!B25</f>
        <v>DC1</v>
      </c>
      <c r="C1" s="41" t="str">
        <f>FieldToRef!C25</f>
        <v>DC2</v>
      </c>
      <c r="D1" s="41" t="str">
        <f>FieldToRef!D25</f>
        <v>DC3</v>
      </c>
      <c r="E1" s="41" t="str">
        <f>FieldToRef!E25</f>
        <v>DC4</v>
      </c>
      <c r="H1" s="11"/>
    </row>
    <row r="2" spans="1:9" ht="17.25" thickBot="1" x14ac:dyDescent="0.35">
      <c r="A2" s="42" t="str">
        <f>FieldToRef!A26</f>
        <v>Warehouse 1</v>
      </c>
      <c r="B2" s="4">
        <f>FieldToRef!B26</f>
        <v>6</v>
      </c>
      <c r="C2" s="4">
        <f>FieldToRef!C26</f>
        <v>2</v>
      </c>
      <c r="D2" s="114">
        <f>FieldToRef!D26</f>
        <v>4</v>
      </c>
      <c r="E2" s="13">
        <f>FieldToRef!E26</f>
        <v>2</v>
      </c>
      <c r="G2" s="17"/>
      <c r="H2" s="11"/>
    </row>
    <row r="3" spans="1:9" ht="17.25" thickBot="1" x14ac:dyDescent="0.35">
      <c r="A3" s="42" t="str">
        <f>FieldToRef!A27</f>
        <v>Warehouse 2</v>
      </c>
      <c r="B3" s="4">
        <f>FieldToRef!B27</f>
        <v>5</v>
      </c>
      <c r="C3" s="4">
        <f>FieldToRef!C27</f>
        <v>6</v>
      </c>
      <c r="D3" s="114">
        <f>FieldToRef!D27</f>
        <v>6</v>
      </c>
      <c r="E3" s="13">
        <f>FieldToRef!E27</f>
        <v>3</v>
      </c>
      <c r="G3" s="17"/>
      <c r="H3" s="11"/>
    </row>
    <row r="4" spans="1:9" ht="17.25" thickBot="1" x14ac:dyDescent="0.35">
      <c r="A4" s="42" t="str">
        <f>FieldToRef!A28</f>
        <v>Warehouse 3</v>
      </c>
      <c r="B4" s="4">
        <f>FieldToRef!B28</f>
        <v>6</v>
      </c>
      <c r="C4" s="4">
        <f>FieldToRef!C28</f>
        <v>6</v>
      </c>
      <c r="D4" s="114">
        <f>FieldToRef!D28</f>
        <v>4</v>
      </c>
      <c r="E4" s="13">
        <f>FieldToRef!E28</f>
        <v>5</v>
      </c>
      <c r="G4" s="17"/>
      <c r="H4" s="11"/>
    </row>
    <row r="5" spans="1:9" ht="17.25" thickBot="1" x14ac:dyDescent="0.35">
      <c r="A5" s="43" t="str">
        <f>FieldToRef!A30</f>
        <v>Candidate 2</v>
      </c>
      <c r="B5" s="115">
        <f>FieldToRef!B30</f>
        <v>2</v>
      </c>
      <c r="C5" s="115">
        <f>FieldToRef!C30</f>
        <v>6</v>
      </c>
      <c r="D5" s="18">
        <f>FieldToRef!D30</f>
        <v>5</v>
      </c>
      <c r="E5" s="116">
        <f>FieldToRef!E30</f>
        <v>7</v>
      </c>
      <c r="G5" s="17"/>
      <c r="H5" s="11"/>
    </row>
    <row r="6" spans="1:9" x14ac:dyDescent="0.25">
      <c r="F6" s="3"/>
    </row>
    <row r="7" spans="1:9" ht="17.25" thickBot="1" x14ac:dyDescent="0.35">
      <c r="A7" s="3"/>
      <c r="B7" s="41" t="str">
        <f>B1</f>
        <v>DC1</v>
      </c>
      <c r="C7" s="41" t="str">
        <f t="shared" ref="C7:D7" si="0">C1</f>
        <v>DC2</v>
      </c>
      <c r="D7" s="41" t="str">
        <f t="shared" si="0"/>
        <v>DC3</v>
      </c>
      <c r="E7" s="41" t="str">
        <f>E1</f>
        <v>DC4</v>
      </c>
      <c r="H7" s="40" t="s">
        <v>0</v>
      </c>
      <c r="I7" s="45"/>
    </row>
    <row r="8" spans="1:9" ht="16.5" x14ac:dyDescent="0.3">
      <c r="A8" s="42" t="str">
        <f>A2</f>
        <v>Warehouse 1</v>
      </c>
      <c r="B8" s="4">
        <v>0</v>
      </c>
      <c r="C8" s="5">
        <v>70</v>
      </c>
      <c r="D8" s="5">
        <v>0</v>
      </c>
      <c r="E8" s="13">
        <v>20</v>
      </c>
      <c r="F8" s="20">
        <f>SUM(B8:E8)</f>
        <v>90</v>
      </c>
      <c r="G8" s="17" t="s">
        <v>2</v>
      </c>
      <c r="H8" s="40">
        <f>FieldToRef!F26</f>
        <v>90</v>
      </c>
      <c r="I8" s="45"/>
    </row>
    <row r="9" spans="1:9" ht="16.5" x14ac:dyDescent="0.3">
      <c r="A9" s="42" t="str">
        <f t="shared" ref="A9:A11" si="1">A3</f>
        <v>Warehouse 2</v>
      </c>
      <c r="B9" s="6">
        <v>0</v>
      </c>
      <c r="C9" s="7">
        <v>0</v>
      </c>
      <c r="D9" s="7">
        <v>0</v>
      </c>
      <c r="E9" s="15">
        <v>110</v>
      </c>
      <c r="F9" s="20">
        <f t="shared" ref="F9:F11" si="2">SUM(B9:E9)</f>
        <v>110</v>
      </c>
      <c r="G9" s="17" t="s">
        <v>2</v>
      </c>
      <c r="H9" s="40">
        <f>FieldToRef!F27</f>
        <v>110</v>
      </c>
      <c r="I9" s="45"/>
    </row>
    <row r="10" spans="1:9" ht="16.5" x14ac:dyDescent="0.3">
      <c r="A10" s="42" t="str">
        <f t="shared" si="1"/>
        <v>Warehouse 3</v>
      </c>
      <c r="B10" s="6">
        <v>0</v>
      </c>
      <c r="C10" s="7">
        <v>0</v>
      </c>
      <c r="D10" s="7">
        <v>120</v>
      </c>
      <c r="E10" s="15">
        <v>10</v>
      </c>
      <c r="F10" s="20">
        <f t="shared" si="2"/>
        <v>130</v>
      </c>
      <c r="G10" s="17" t="s">
        <v>2</v>
      </c>
      <c r="H10" s="40">
        <f>FieldToRef!F28</f>
        <v>130</v>
      </c>
      <c r="I10" s="45"/>
    </row>
    <row r="11" spans="1:9" ht="17.25" thickBot="1" x14ac:dyDescent="0.35">
      <c r="A11" s="43" t="str">
        <f t="shared" si="1"/>
        <v>Candidate 2</v>
      </c>
      <c r="B11" s="8">
        <v>80</v>
      </c>
      <c r="C11" s="9">
        <v>30</v>
      </c>
      <c r="D11" s="9">
        <v>0</v>
      </c>
      <c r="E11" s="16">
        <v>0</v>
      </c>
      <c r="F11" s="20">
        <f t="shared" si="2"/>
        <v>110</v>
      </c>
      <c r="G11" s="17" t="s">
        <v>2</v>
      </c>
      <c r="H11" s="14">
        <f>FieldToRef!F30</f>
        <v>110</v>
      </c>
      <c r="I11" s="45"/>
    </row>
    <row r="12" spans="1:9" ht="15.75" thickBot="1" x14ac:dyDescent="0.3">
      <c r="B12" s="20">
        <f>SUM(B8:B11)</f>
        <v>80</v>
      </c>
      <c r="C12" s="20">
        <f t="shared" ref="C12:E12" si="3">SUM(C8:C11)</f>
        <v>100</v>
      </c>
      <c r="D12" s="20">
        <f t="shared" si="3"/>
        <v>120</v>
      </c>
      <c r="E12" s="20">
        <f t="shared" si="3"/>
        <v>140</v>
      </c>
      <c r="F12" s="18">
        <f>SUMPRODUCT(B2:E5,B8:E11)</f>
        <v>1380</v>
      </c>
    </row>
    <row r="13" spans="1:9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9" ht="16.5" x14ac:dyDescent="0.3">
      <c r="A14" s="44" t="s">
        <v>7</v>
      </c>
      <c r="B14" s="41">
        <f>FieldToRef!B32</f>
        <v>80</v>
      </c>
      <c r="C14" s="41">
        <f>FieldToRef!C32</f>
        <v>100</v>
      </c>
      <c r="D14" s="41">
        <f>FieldToRef!D32</f>
        <v>120</v>
      </c>
      <c r="E14" s="41">
        <f>FieldToRef!E32</f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B2" sqref="B2:E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41" t="str">
        <f>FieldToRef!B25</f>
        <v>DC1</v>
      </c>
      <c r="C1" s="41" t="str">
        <f>FieldToRef!C25</f>
        <v>DC2</v>
      </c>
      <c r="D1" s="41" t="str">
        <f>FieldToRef!D25</f>
        <v>DC3</v>
      </c>
      <c r="E1" s="41" t="str">
        <f>FieldToRef!E25</f>
        <v>DC4</v>
      </c>
      <c r="H1" s="11"/>
    </row>
    <row r="2" spans="1:9" ht="17.25" thickBot="1" x14ac:dyDescent="0.35">
      <c r="A2" s="42" t="str">
        <f>FieldToRef!A26</f>
        <v>Warehouse 1</v>
      </c>
      <c r="B2" s="4">
        <f>FieldToRef!B26</f>
        <v>6</v>
      </c>
      <c r="C2" s="4">
        <f>FieldToRef!C26</f>
        <v>2</v>
      </c>
      <c r="D2" s="4">
        <f>FieldToRef!D26</f>
        <v>4</v>
      </c>
      <c r="E2" s="114">
        <f>FieldToRef!E26</f>
        <v>2</v>
      </c>
      <c r="G2" s="17"/>
      <c r="H2" s="11"/>
    </row>
    <row r="3" spans="1:9" ht="17.25" thickBot="1" x14ac:dyDescent="0.35">
      <c r="A3" s="42" t="str">
        <f>FieldToRef!A27</f>
        <v>Warehouse 2</v>
      </c>
      <c r="B3" s="4">
        <f>FieldToRef!B27</f>
        <v>5</v>
      </c>
      <c r="C3" s="4">
        <f>FieldToRef!C27</f>
        <v>6</v>
      </c>
      <c r="D3" s="4">
        <f>FieldToRef!D27</f>
        <v>6</v>
      </c>
      <c r="E3" s="114">
        <f>FieldToRef!E27</f>
        <v>3</v>
      </c>
      <c r="G3" s="17"/>
      <c r="H3" s="11"/>
    </row>
    <row r="4" spans="1:9" ht="17.25" thickBot="1" x14ac:dyDescent="0.35">
      <c r="A4" s="42" t="str">
        <f>FieldToRef!A28</f>
        <v>Warehouse 3</v>
      </c>
      <c r="B4" s="115">
        <f>FieldToRef!B28</f>
        <v>6</v>
      </c>
      <c r="C4" s="115">
        <f>FieldToRef!C28</f>
        <v>6</v>
      </c>
      <c r="D4" s="115">
        <f>FieldToRef!D28</f>
        <v>4</v>
      </c>
      <c r="E4" s="18">
        <f>FieldToRef!E28</f>
        <v>5</v>
      </c>
      <c r="G4" s="17"/>
      <c r="H4" s="11"/>
    </row>
    <row r="5" spans="1:9" ht="17.25" thickBot="1" x14ac:dyDescent="0.35">
      <c r="A5" s="37" t="str">
        <f>FieldToRef!A31</f>
        <v>Candidate 3</v>
      </c>
      <c r="B5" s="46">
        <f>FieldToRef!B31</f>
        <v>6</v>
      </c>
      <c r="C5" s="46">
        <f>FieldToRef!C31</f>
        <v>3</v>
      </c>
      <c r="D5" s="46">
        <f>FieldToRef!D31</f>
        <v>5</v>
      </c>
      <c r="E5" s="120">
        <f>FieldToRef!E31</f>
        <v>6</v>
      </c>
      <c r="G5" s="17"/>
      <c r="H5" s="11"/>
    </row>
    <row r="6" spans="1:9" x14ac:dyDescent="0.25">
      <c r="F6" s="3"/>
    </row>
    <row r="7" spans="1:9" ht="17.25" thickBot="1" x14ac:dyDescent="0.35">
      <c r="A7" s="3"/>
      <c r="B7" s="41" t="str">
        <f>B1</f>
        <v>DC1</v>
      </c>
      <c r="C7" s="41" t="str">
        <f t="shared" ref="C7:D7" si="0">C1</f>
        <v>DC2</v>
      </c>
      <c r="D7" s="41" t="str">
        <f t="shared" si="0"/>
        <v>DC3</v>
      </c>
      <c r="E7" s="41" t="str">
        <f>E1</f>
        <v>DC4</v>
      </c>
      <c r="H7" s="40" t="s">
        <v>0</v>
      </c>
      <c r="I7" s="45"/>
    </row>
    <row r="8" spans="1:9" ht="16.5" x14ac:dyDescent="0.3">
      <c r="A8" s="42" t="str">
        <f>A2</f>
        <v>Warehouse 1</v>
      </c>
      <c r="B8" s="4">
        <v>0</v>
      </c>
      <c r="C8" s="5">
        <v>0</v>
      </c>
      <c r="D8" s="5">
        <v>0</v>
      </c>
      <c r="E8" s="13">
        <v>90</v>
      </c>
      <c r="F8" s="20">
        <f>SUM(B8:E8)</f>
        <v>90</v>
      </c>
      <c r="G8" s="17" t="s">
        <v>2</v>
      </c>
      <c r="H8" s="40">
        <f>FieldToRef!F26</f>
        <v>90</v>
      </c>
      <c r="I8" s="45"/>
    </row>
    <row r="9" spans="1:9" ht="16.5" x14ac:dyDescent="0.3">
      <c r="A9" s="42" t="str">
        <f t="shared" ref="A9:A11" si="1">A3</f>
        <v>Warehouse 2</v>
      </c>
      <c r="B9" s="6">
        <v>60</v>
      </c>
      <c r="C9" s="7">
        <v>0</v>
      </c>
      <c r="D9" s="7">
        <v>0</v>
      </c>
      <c r="E9" s="15">
        <v>50</v>
      </c>
      <c r="F9" s="20">
        <f t="shared" ref="F9:F11" si="2">SUM(B9:E9)</f>
        <v>110</v>
      </c>
      <c r="G9" s="17" t="s">
        <v>2</v>
      </c>
      <c r="H9" s="40">
        <f>FieldToRef!F27</f>
        <v>110</v>
      </c>
      <c r="I9" s="45"/>
    </row>
    <row r="10" spans="1:9" ht="16.5" x14ac:dyDescent="0.3">
      <c r="A10" s="42" t="str">
        <f t="shared" si="1"/>
        <v>Warehouse 3</v>
      </c>
      <c r="B10" s="6">
        <v>10</v>
      </c>
      <c r="C10" s="7">
        <v>0</v>
      </c>
      <c r="D10" s="7">
        <v>120</v>
      </c>
      <c r="E10" s="15">
        <v>0</v>
      </c>
      <c r="F10" s="20">
        <f t="shared" si="2"/>
        <v>130</v>
      </c>
      <c r="G10" s="17" t="s">
        <v>2</v>
      </c>
      <c r="H10" s="40">
        <f>FieldToRef!F28</f>
        <v>130</v>
      </c>
      <c r="I10" s="45"/>
    </row>
    <row r="11" spans="1:9" ht="17.25" thickBot="1" x14ac:dyDescent="0.35">
      <c r="A11" s="43" t="str">
        <f t="shared" si="1"/>
        <v>Candidate 3</v>
      </c>
      <c r="B11" s="8">
        <v>10</v>
      </c>
      <c r="C11" s="9">
        <v>100</v>
      </c>
      <c r="D11" s="9">
        <v>0</v>
      </c>
      <c r="E11" s="16">
        <v>0</v>
      </c>
      <c r="F11" s="20">
        <f t="shared" si="2"/>
        <v>110</v>
      </c>
      <c r="G11" s="17" t="s">
        <v>2</v>
      </c>
      <c r="H11" s="14">
        <f>FieldToRef!F31</f>
        <v>110</v>
      </c>
      <c r="I11" s="45"/>
    </row>
    <row r="12" spans="1:9" ht="15.75" thickBot="1" x14ac:dyDescent="0.3">
      <c r="B12" s="20">
        <f>SUM(B8:B11)</f>
        <v>80</v>
      </c>
      <c r="C12" s="20">
        <f t="shared" ref="C12:E12" si="3">SUM(C8:C11)</f>
        <v>100</v>
      </c>
      <c r="D12" s="20">
        <f t="shared" si="3"/>
        <v>120</v>
      </c>
      <c r="E12" s="20">
        <f t="shared" si="3"/>
        <v>140</v>
      </c>
      <c r="F12" s="18">
        <f>SUMPRODUCT(B2:E5,B8:E11)</f>
        <v>1530</v>
      </c>
    </row>
    <row r="13" spans="1:9" x14ac:dyDescent="0.25">
      <c r="B13" s="21" t="s">
        <v>3</v>
      </c>
      <c r="C13" s="21" t="s">
        <v>3</v>
      </c>
      <c r="D13" s="21" t="s">
        <v>3</v>
      </c>
      <c r="E13" s="21" t="s">
        <v>3</v>
      </c>
    </row>
    <row r="14" spans="1:9" ht="16.5" x14ac:dyDescent="0.3">
      <c r="A14" s="44" t="s">
        <v>7</v>
      </c>
      <c r="B14" s="41">
        <f>FieldToRef!B32</f>
        <v>80</v>
      </c>
      <c r="C14" s="41">
        <f>FieldToRef!C32</f>
        <v>100</v>
      </c>
      <c r="D14" s="41">
        <f>FieldToRef!D32</f>
        <v>120</v>
      </c>
      <c r="E14" s="41">
        <f>FieldToRef!E32</f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8"/>
  <sheetViews>
    <sheetView workbookViewId="0">
      <selection activeCell="Y5" sqref="Y5"/>
    </sheetView>
  </sheetViews>
  <sheetFormatPr defaultRowHeight="15" x14ac:dyDescent="0.25"/>
  <cols>
    <col min="1" max="1" width="17.7109375" customWidth="1"/>
    <col min="2" max="4" width="13.5703125" style="20" bestFit="1" customWidth="1"/>
    <col min="5" max="7" width="12.7109375" bestFit="1" customWidth="1"/>
    <col min="8" max="8" width="8" customWidth="1"/>
    <col min="9" max="9" width="4.28515625" customWidth="1"/>
    <col min="10" max="10" width="7.5703125" customWidth="1"/>
    <col min="11" max="11" width="2" bestFit="1" customWidth="1"/>
    <col min="12" max="12" width="13.5703125" bestFit="1" customWidth="1"/>
    <col min="13" max="13" width="10" bestFit="1" customWidth="1"/>
    <col min="16" max="16" width="5.42578125" bestFit="1" customWidth="1"/>
    <col min="17" max="17" width="10.140625" customWidth="1"/>
    <col min="18" max="18" width="6" customWidth="1"/>
  </cols>
  <sheetData>
    <row r="1" spans="1:21" ht="17.25" thickBot="1" x14ac:dyDescent="0.35">
      <c r="A1" s="25" t="s">
        <v>4</v>
      </c>
      <c r="B1" s="22">
        <v>570</v>
      </c>
      <c r="C1" s="22">
        <v>680</v>
      </c>
      <c r="D1" s="23">
        <v>580</v>
      </c>
      <c r="E1" s="88" t="s">
        <v>36</v>
      </c>
      <c r="F1" s="89">
        <f>SUMPRODUCT(B1:D1,E23:G23)</f>
        <v>680</v>
      </c>
      <c r="G1" s="1"/>
      <c r="H1" s="1"/>
      <c r="I1" s="1"/>
      <c r="J1" s="1"/>
      <c r="K1" s="1"/>
      <c r="L1" s="1"/>
    </row>
    <row r="2" spans="1:21" ht="16.5" x14ac:dyDescent="0.3">
      <c r="A2" s="2" t="s">
        <v>18</v>
      </c>
      <c r="B2" s="19"/>
      <c r="C2" s="19"/>
      <c r="D2" s="19"/>
      <c r="E2" s="2"/>
      <c r="F2" s="1"/>
      <c r="G2" s="1"/>
      <c r="H2" s="1"/>
      <c r="I2" s="1"/>
      <c r="J2" s="1"/>
      <c r="K2" s="1"/>
      <c r="L2" s="1"/>
    </row>
    <row r="3" spans="1:21" ht="17.25" thickBot="1" x14ac:dyDescent="0.35">
      <c r="A3" s="31"/>
      <c r="B3" s="32" t="s">
        <v>45</v>
      </c>
      <c r="C3" s="32" t="s">
        <v>46</v>
      </c>
      <c r="D3" s="32" t="s">
        <v>47</v>
      </c>
      <c r="E3" s="12" t="s">
        <v>63</v>
      </c>
      <c r="F3" s="12" t="s">
        <v>64</v>
      </c>
      <c r="G3" s="12" t="s">
        <v>65</v>
      </c>
      <c r="H3" s="34" t="s">
        <v>56</v>
      </c>
      <c r="I3" s="12"/>
      <c r="K3" s="1"/>
      <c r="L3" s="40"/>
      <c r="M3" s="41" t="s">
        <v>58</v>
      </c>
      <c r="N3" s="41" t="s">
        <v>59</v>
      </c>
      <c r="O3" s="41" t="s">
        <v>60</v>
      </c>
      <c r="P3" s="41" t="s">
        <v>61</v>
      </c>
      <c r="Q3" s="47" t="s">
        <v>57</v>
      </c>
    </row>
    <row r="4" spans="1:21" ht="17.25" thickBot="1" x14ac:dyDescent="0.35">
      <c r="A4" s="34" t="s">
        <v>51</v>
      </c>
      <c r="B4" s="35">
        <v>6</v>
      </c>
      <c r="C4" s="35">
        <v>5</v>
      </c>
      <c r="D4" s="35">
        <v>7</v>
      </c>
      <c r="E4" s="30">
        <v>7</v>
      </c>
      <c r="F4" s="30">
        <v>4</v>
      </c>
      <c r="G4" s="96">
        <v>4</v>
      </c>
      <c r="H4" s="34">
        <v>80</v>
      </c>
      <c r="I4" s="14"/>
      <c r="K4" s="1"/>
      <c r="L4" s="42" t="s">
        <v>45</v>
      </c>
      <c r="M4" s="35">
        <v>6</v>
      </c>
      <c r="N4" s="35">
        <v>2</v>
      </c>
      <c r="O4" s="35">
        <v>4</v>
      </c>
      <c r="P4" s="100">
        <v>2</v>
      </c>
      <c r="Q4" s="32">
        <f>B8</f>
        <v>90</v>
      </c>
    </row>
    <row r="5" spans="1:21" ht="17.25" thickBot="1" x14ac:dyDescent="0.35">
      <c r="A5" s="34" t="s">
        <v>52</v>
      </c>
      <c r="B5" s="35">
        <v>3</v>
      </c>
      <c r="C5" s="35">
        <v>2</v>
      </c>
      <c r="D5" s="35">
        <v>2</v>
      </c>
      <c r="E5" s="30">
        <v>4</v>
      </c>
      <c r="F5" s="30">
        <v>6</v>
      </c>
      <c r="G5" s="96">
        <v>4</v>
      </c>
      <c r="H5" s="34">
        <v>100</v>
      </c>
      <c r="I5" s="14"/>
      <c r="K5" s="1"/>
      <c r="L5" s="42" t="s">
        <v>46</v>
      </c>
      <c r="M5" s="35">
        <v>5</v>
      </c>
      <c r="N5" s="35">
        <v>6</v>
      </c>
      <c r="O5" s="35">
        <v>6</v>
      </c>
      <c r="P5" s="100">
        <v>3</v>
      </c>
      <c r="Q5" s="32">
        <f>C8</f>
        <v>110</v>
      </c>
    </row>
    <row r="6" spans="1:21" ht="17.25" thickBot="1" x14ac:dyDescent="0.35">
      <c r="A6" s="34" t="s">
        <v>53</v>
      </c>
      <c r="B6" s="35">
        <v>4</v>
      </c>
      <c r="C6" s="35">
        <v>5</v>
      </c>
      <c r="D6" s="35">
        <v>5</v>
      </c>
      <c r="E6" s="30">
        <v>6</v>
      </c>
      <c r="F6" s="30">
        <v>5</v>
      </c>
      <c r="G6" s="96">
        <v>4</v>
      </c>
      <c r="H6" s="34">
        <v>120</v>
      </c>
      <c r="I6" s="14"/>
      <c r="K6" s="1"/>
      <c r="L6" s="42" t="s">
        <v>47</v>
      </c>
      <c r="M6" s="35">
        <v>6</v>
      </c>
      <c r="N6" s="35">
        <v>6</v>
      </c>
      <c r="O6" s="35">
        <v>4</v>
      </c>
      <c r="P6" s="100">
        <v>5</v>
      </c>
      <c r="Q6" s="32">
        <f>D8</f>
        <v>130</v>
      </c>
    </row>
    <row r="7" spans="1:21" ht="17.25" thickBot="1" x14ac:dyDescent="0.35">
      <c r="A7" s="34" t="s">
        <v>54</v>
      </c>
      <c r="B7" s="97">
        <v>5</v>
      </c>
      <c r="C7" s="97">
        <v>4</v>
      </c>
      <c r="D7" s="97">
        <v>3</v>
      </c>
      <c r="E7" s="98">
        <v>4</v>
      </c>
      <c r="F7" s="98">
        <v>4</v>
      </c>
      <c r="G7" s="99">
        <v>7</v>
      </c>
      <c r="H7" s="34">
        <v>140</v>
      </c>
      <c r="I7" s="14"/>
      <c r="K7" s="19"/>
      <c r="L7" s="43" t="s">
        <v>63</v>
      </c>
      <c r="M7" s="35">
        <v>3</v>
      </c>
      <c r="N7" s="35">
        <v>2</v>
      </c>
      <c r="O7" s="35">
        <v>6</v>
      </c>
      <c r="P7" s="100">
        <v>7</v>
      </c>
      <c r="Q7" s="12">
        <f>E8</f>
        <v>110</v>
      </c>
      <c r="T7">
        <f>SUM(H4:H7)-SUM(B8:D8)</f>
        <v>110</v>
      </c>
    </row>
    <row r="8" spans="1:21" ht="17.25" thickBot="1" x14ac:dyDescent="0.35">
      <c r="A8" s="38" t="s">
        <v>55</v>
      </c>
      <c r="B8" s="32">
        <v>90</v>
      </c>
      <c r="C8" s="32">
        <v>110</v>
      </c>
      <c r="D8" s="32">
        <v>130</v>
      </c>
      <c r="E8" s="12">
        <f>SUM($H$4:$H$7)-SUM($B$8:$D$8)</f>
        <v>110</v>
      </c>
      <c r="F8" s="12">
        <f t="shared" ref="F8:G8" si="0">SUM($H$4:$H$7)-SUM($B$8:$D$8)</f>
        <v>110</v>
      </c>
      <c r="G8" s="12">
        <f t="shared" si="0"/>
        <v>110</v>
      </c>
      <c r="H8" s="12"/>
      <c r="I8" s="12"/>
      <c r="J8" s="36"/>
      <c r="K8" s="19"/>
      <c r="L8" s="43" t="s">
        <v>64</v>
      </c>
      <c r="M8" s="35">
        <v>2</v>
      </c>
      <c r="N8" s="35">
        <v>6</v>
      </c>
      <c r="O8" s="35">
        <v>5</v>
      </c>
      <c r="P8" s="100">
        <v>7</v>
      </c>
      <c r="Q8" s="12">
        <f>F8</f>
        <v>110</v>
      </c>
    </row>
    <row r="9" spans="1:21" ht="17.25" thickBot="1" x14ac:dyDescent="0.35">
      <c r="A9" s="39"/>
      <c r="E9" s="1"/>
      <c r="F9" s="1"/>
      <c r="G9" s="36"/>
      <c r="H9" s="36"/>
      <c r="I9" s="36"/>
      <c r="J9" s="36"/>
      <c r="K9" s="19"/>
      <c r="L9" s="43" t="s">
        <v>65</v>
      </c>
      <c r="M9" s="97">
        <v>6</v>
      </c>
      <c r="N9" s="97">
        <v>3</v>
      </c>
      <c r="O9" s="97">
        <v>5</v>
      </c>
      <c r="P9" s="101">
        <v>6</v>
      </c>
      <c r="Q9" s="12">
        <f>G8</f>
        <v>110</v>
      </c>
      <c r="T9">
        <f>SUM(H4:H7)-SUM(M10:P10)</f>
        <v>0</v>
      </c>
    </row>
    <row r="10" spans="1:21" ht="16.5" x14ac:dyDescent="0.3">
      <c r="A10" s="2"/>
      <c r="B10" s="24"/>
      <c r="C10" s="24"/>
      <c r="D10" s="24"/>
      <c r="H10" s="36"/>
      <c r="I10" s="36"/>
      <c r="J10" s="36"/>
      <c r="K10" s="19"/>
      <c r="L10" s="47" t="s">
        <v>62</v>
      </c>
      <c r="M10" s="41">
        <v>80</v>
      </c>
      <c r="N10" s="41">
        <v>100</v>
      </c>
      <c r="O10" s="41">
        <v>120</v>
      </c>
      <c r="P10" s="41">
        <v>140</v>
      </c>
    </row>
    <row r="11" spans="1:21" ht="16.5" x14ac:dyDescent="0.3">
      <c r="A11" t="s">
        <v>34</v>
      </c>
      <c r="E11" s="1"/>
      <c r="F11" s="1"/>
      <c r="G11" s="36"/>
      <c r="H11" s="36"/>
      <c r="I11" s="36"/>
      <c r="J11" s="36"/>
      <c r="K11" s="19"/>
      <c r="L11" s="19"/>
    </row>
    <row r="12" spans="1:21" ht="16.5" x14ac:dyDescent="0.3">
      <c r="G12" s="36"/>
      <c r="H12" s="36"/>
      <c r="I12" s="36"/>
      <c r="J12" s="36"/>
      <c r="K12" s="19"/>
      <c r="L12" s="19"/>
    </row>
    <row r="13" spans="1:21" ht="17.25" thickBot="1" x14ac:dyDescent="0.35">
      <c r="A13" s="31"/>
      <c r="B13" s="32" t="s">
        <v>45</v>
      </c>
      <c r="C13" s="32" t="s">
        <v>46</v>
      </c>
      <c r="D13" s="32" t="s">
        <v>47</v>
      </c>
      <c r="E13" s="12" t="s">
        <v>48</v>
      </c>
      <c r="F13" s="12" t="s">
        <v>49</v>
      </c>
      <c r="G13" s="12" t="s">
        <v>50</v>
      </c>
      <c r="H13" s="12" t="s">
        <v>56</v>
      </c>
      <c r="I13" s="12"/>
      <c r="J13" s="34" t="s">
        <v>35</v>
      </c>
      <c r="K13" s="1"/>
      <c r="L13" s="40"/>
      <c r="M13" s="41" t="str">
        <f>M3</f>
        <v>D1</v>
      </c>
      <c r="N13" s="41" t="str">
        <f t="shared" ref="N13:P13" si="1">N3</f>
        <v>D2</v>
      </c>
      <c r="O13" s="41" t="str">
        <f t="shared" si="1"/>
        <v>D3</v>
      </c>
      <c r="P13" s="41" t="str">
        <f t="shared" si="1"/>
        <v>D4</v>
      </c>
      <c r="Q13" s="31"/>
    </row>
    <row r="14" spans="1:21" ht="16.5" x14ac:dyDescent="0.3">
      <c r="A14" s="34" t="str">
        <f>A4</f>
        <v>P1</v>
      </c>
      <c r="B14" s="48">
        <v>0</v>
      </c>
      <c r="C14" s="49">
        <v>0</v>
      </c>
      <c r="D14" s="50">
        <v>0</v>
      </c>
      <c r="E14" s="51">
        <v>0</v>
      </c>
      <c r="F14" s="52">
        <v>79.999999999999986</v>
      </c>
      <c r="G14" s="53">
        <v>0</v>
      </c>
      <c r="H14" s="54">
        <f>SUM(B14:G14)</f>
        <v>79.999999999999986</v>
      </c>
      <c r="I14" s="81" t="s">
        <v>2</v>
      </c>
      <c r="J14" s="55">
        <f>H4</f>
        <v>80</v>
      </c>
      <c r="K14" s="1"/>
      <c r="L14" s="42" t="str">
        <f>L4</f>
        <v>W1</v>
      </c>
      <c r="M14" s="48">
        <v>0</v>
      </c>
      <c r="N14" s="49">
        <v>70</v>
      </c>
      <c r="O14" s="49">
        <v>0</v>
      </c>
      <c r="P14" s="50">
        <v>20</v>
      </c>
      <c r="S14" s="71">
        <f>SUM(M14:P14)</f>
        <v>90</v>
      </c>
      <c r="T14" s="104" t="s">
        <v>2</v>
      </c>
      <c r="U14" s="105">
        <f>B8</f>
        <v>90</v>
      </c>
    </row>
    <row r="15" spans="1:21" ht="16.5" x14ac:dyDescent="0.3">
      <c r="A15" s="34" t="str">
        <f t="shared" ref="A15:A17" si="2">A5</f>
        <v>P2</v>
      </c>
      <c r="B15" s="56">
        <v>0</v>
      </c>
      <c r="C15" s="57">
        <v>100</v>
      </c>
      <c r="D15" s="58">
        <v>0</v>
      </c>
      <c r="E15" s="59">
        <v>0</v>
      </c>
      <c r="F15" s="60">
        <v>0</v>
      </c>
      <c r="G15" s="61">
        <v>0</v>
      </c>
      <c r="H15" s="54">
        <f t="shared" ref="H15:H17" si="3">SUM(B15:G15)</f>
        <v>100</v>
      </c>
      <c r="I15" s="81" t="s">
        <v>2</v>
      </c>
      <c r="J15" s="55">
        <f t="shared" ref="J15:J17" si="4">H5</f>
        <v>100</v>
      </c>
      <c r="K15" s="1"/>
      <c r="L15" s="42" t="str">
        <f t="shared" ref="L15:L16" si="5">L5</f>
        <v>W2</v>
      </c>
      <c r="M15" s="56">
        <v>0</v>
      </c>
      <c r="N15" s="57">
        <v>0</v>
      </c>
      <c r="O15" s="57">
        <v>0</v>
      </c>
      <c r="P15" s="58">
        <v>110</v>
      </c>
      <c r="S15" s="106">
        <f>SUM(M15:P15)</f>
        <v>110</v>
      </c>
      <c r="T15" s="81" t="s">
        <v>2</v>
      </c>
      <c r="U15" s="107">
        <f>C8</f>
        <v>110</v>
      </c>
    </row>
    <row r="16" spans="1:21" ht="17.25" thickBot="1" x14ac:dyDescent="0.35">
      <c r="A16" s="34" t="str">
        <f t="shared" si="2"/>
        <v>P3</v>
      </c>
      <c r="B16" s="56">
        <v>90</v>
      </c>
      <c r="C16" s="57">
        <v>10</v>
      </c>
      <c r="D16" s="58">
        <v>0</v>
      </c>
      <c r="E16" s="59">
        <v>0</v>
      </c>
      <c r="F16" s="60">
        <v>19.999999999999986</v>
      </c>
      <c r="G16" s="61">
        <v>0</v>
      </c>
      <c r="H16" s="54">
        <f t="shared" si="3"/>
        <v>119.99999999999999</v>
      </c>
      <c r="I16" s="81" t="s">
        <v>2</v>
      </c>
      <c r="J16" s="55">
        <f t="shared" si="4"/>
        <v>120</v>
      </c>
      <c r="K16" s="1"/>
      <c r="L16" s="42" t="str">
        <f t="shared" si="5"/>
        <v>W3</v>
      </c>
      <c r="M16" s="56">
        <v>0</v>
      </c>
      <c r="N16" s="57">
        <v>0</v>
      </c>
      <c r="O16" s="57">
        <v>120</v>
      </c>
      <c r="P16" s="58">
        <v>10.000000000000007</v>
      </c>
      <c r="S16" s="106">
        <f>SUM(M16:P16)</f>
        <v>130</v>
      </c>
      <c r="T16" s="81" t="s">
        <v>2</v>
      </c>
      <c r="U16" s="107">
        <f>D22</f>
        <v>130</v>
      </c>
    </row>
    <row r="17" spans="1:21" ht="17.25" thickBot="1" x14ac:dyDescent="0.35">
      <c r="A17" s="34" t="str">
        <f t="shared" si="2"/>
        <v>P4</v>
      </c>
      <c r="B17" s="62">
        <v>0</v>
      </c>
      <c r="C17" s="63">
        <v>0</v>
      </c>
      <c r="D17" s="64">
        <v>130</v>
      </c>
      <c r="E17" s="65">
        <v>0</v>
      </c>
      <c r="F17" s="66">
        <v>10.000000000000025</v>
      </c>
      <c r="G17" s="67">
        <v>0</v>
      </c>
      <c r="H17" s="54">
        <f t="shared" si="3"/>
        <v>140.00000000000003</v>
      </c>
      <c r="I17" s="81" t="s">
        <v>2</v>
      </c>
      <c r="J17" s="55">
        <f t="shared" si="4"/>
        <v>140</v>
      </c>
      <c r="K17" s="19"/>
      <c r="L17" s="43" t="str">
        <f>L7</f>
        <v>C1</v>
      </c>
      <c r="M17" s="56">
        <v>0</v>
      </c>
      <c r="N17" s="57">
        <v>0</v>
      </c>
      <c r="O17" s="57">
        <v>0</v>
      </c>
      <c r="P17" s="58">
        <v>0</v>
      </c>
      <c r="Q17" s="90">
        <f>SUM(M17:P17)</f>
        <v>0</v>
      </c>
      <c r="R17" s="91">
        <f>-Q7*E23</f>
        <v>0</v>
      </c>
      <c r="S17" s="106">
        <f>SUM(Q17:R17)</f>
        <v>0</v>
      </c>
      <c r="T17" s="81" t="s">
        <v>2</v>
      </c>
      <c r="U17" s="108">
        <f>E22</f>
        <v>0</v>
      </c>
    </row>
    <row r="18" spans="1:21" ht="16.5" x14ac:dyDescent="0.3">
      <c r="E18" s="90">
        <f>SUM(E14:E17)</f>
        <v>0</v>
      </c>
      <c r="F18" s="91">
        <f t="shared" ref="F18" si="6">SUM(F14:F17)</f>
        <v>110</v>
      </c>
      <c r="G18" s="92">
        <f>SUM(G14:G17)</f>
        <v>0</v>
      </c>
      <c r="H18" s="14">
        <f>SUM(B20:G20)</f>
        <v>330</v>
      </c>
      <c r="J18" s="36"/>
      <c r="K18" s="19"/>
      <c r="L18" s="43" t="str">
        <f t="shared" ref="L18:L19" si="7">L8</f>
        <v>C2</v>
      </c>
      <c r="M18" s="56">
        <v>80.000000000000014</v>
      </c>
      <c r="N18" s="57">
        <v>30.000000000000011</v>
      </c>
      <c r="O18" s="57">
        <v>0</v>
      </c>
      <c r="P18" s="58">
        <v>0</v>
      </c>
      <c r="Q18" s="102">
        <f t="shared" ref="Q18:Q19" si="8">SUM(M18:P18)</f>
        <v>110.00000000000003</v>
      </c>
      <c r="R18" s="103">
        <f>-Q8*F23</f>
        <v>-110</v>
      </c>
      <c r="S18" s="106">
        <f t="shared" ref="S18:S19" si="9">SUM(Q18:R18)</f>
        <v>0</v>
      </c>
      <c r="T18" s="81" t="s">
        <v>2</v>
      </c>
      <c r="U18" s="108">
        <f>F22</f>
        <v>0</v>
      </c>
    </row>
    <row r="19" spans="1:21" ht="17.25" thickBot="1" x14ac:dyDescent="0.35">
      <c r="E19" s="93">
        <f>-E8*E23</f>
        <v>0</v>
      </c>
      <c r="F19" s="94">
        <f t="shared" ref="F19:G19" si="10">-F8*F23</f>
        <v>-110</v>
      </c>
      <c r="G19" s="95">
        <f t="shared" si="10"/>
        <v>0</v>
      </c>
      <c r="H19" s="36"/>
      <c r="I19" s="36"/>
      <c r="J19" s="36"/>
      <c r="K19" s="19"/>
      <c r="L19" s="43" t="str">
        <f t="shared" si="7"/>
        <v>C3</v>
      </c>
      <c r="M19" s="62">
        <v>0</v>
      </c>
      <c r="N19" s="63">
        <v>0</v>
      </c>
      <c r="O19" s="63">
        <v>0</v>
      </c>
      <c r="P19" s="64">
        <v>0</v>
      </c>
      <c r="Q19" s="93">
        <f t="shared" si="8"/>
        <v>0</v>
      </c>
      <c r="R19" s="94">
        <f>-Q9*G23</f>
        <v>0</v>
      </c>
      <c r="S19" s="109">
        <f t="shared" si="9"/>
        <v>0</v>
      </c>
      <c r="T19" s="110" t="s">
        <v>2</v>
      </c>
      <c r="U19" s="79">
        <f>G22</f>
        <v>0</v>
      </c>
    </row>
    <row r="20" spans="1:21" ht="17.25" thickBot="1" x14ac:dyDescent="0.35">
      <c r="A20" s="38" t="str">
        <f>A8</f>
        <v>Dem-W</v>
      </c>
      <c r="B20" s="71">
        <f>SUM(B14:B17)</f>
        <v>90</v>
      </c>
      <c r="C20" s="72">
        <f>SUM(C14:C17)</f>
        <v>110</v>
      </c>
      <c r="D20" s="73">
        <f>SUM(D14:D17)</f>
        <v>130</v>
      </c>
      <c r="E20" s="72">
        <f>SUM(E18:E19)</f>
        <v>0</v>
      </c>
      <c r="F20" s="72">
        <f t="shared" ref="F20:G20" si="11">SUM(F18:F19)</f>
        <v>0</v>
      </c>
      <c r="G20" s="73">
        <f t="shared" si="11"/>
        <v>0</v>
      </c>
      <c r="I20" s="14"/>
      <c r="J20" s="36"/>
      <c r="K20" s="19"/>
      <c r="L20" s="31"/>
      <c r="M20" s="71">
        <f>SUM(M14:M19)</f>
        <v>80.000000000000014</v>
      </c>
      <c r="N20" s="72">
        <f t="shared" ref="N20:P20" si="12">SUM(N14:N19)</f>
        <v>100.00000000000001</v>
      </c>
      <c r="O20" s="72">
        <f t="shared" si="12"/>
        <v>120</v>
      </c>
      <c r="P20" s="73">
        <f t="shared" si="12"/>
        <v>140</v>
      </c>
      <c r="Q20" s="31"/>
    </row>
    <row r="21" spans="1:21" ht="17.25" thickBot="1" x14ac:dyDescent="0.35">
      <c r="A21" s="2"/>
      <c r="B21" s="74" t="s">
        <v>3</v>
      </c>
      <c r="C21" s="75" t="s">
        <v>3</v>
      </c>
      <c r="D21" s="76" t="s">
        <v>3</v>
      </c>
      <c r="E21" s="82" t="s">
        <v>3</v>
      </c>
      <c r="F21" s="83" t="s">
        <v>3</v>
      </c>
      <c r="G21" s="84" t="s">
        <v>3</v>
      </c>
      <c r="K21" s="1"/>
      <c r="L21" s="1"/>
      <c r="M21" s="82" t="s">
        <v>3</v>
      </c>
      <c r="N21" s="83" t="s">
        <v>3</v>
      </c>
      <c r="O21" s="83" t="s">
        <v>3</v>
      </c>
      <c r="P21" s="84" t="s">
        <v>3</v>
      </c>
      <c r="R21" s="88" t="s">
        <v>39</v>
      </c>
      <c r="S21" s="89">
        <f>SUMPRODUCT(M4:P9,M14:P19)</f>
        <v>1380</v>
      </c>
    </row>
    <row r="22" spans="1:21" ht="17.25" thickBot="1" x14ac:dyDescent="0.35">
      <c r="A22" s="2" t="s">
        <v>35</v>
      </c>
      <c r="B22" s="80">
        <f>B8</f>
        <v>90</v>
      </c>
      <c r="C22" s="80">
        <f t="shared" ref="C22:D22" si="13">C8</f>
        <v>110</v>
      </c>
      <c r="D22" s="80">
        <f t="shared" si="13"/>
        <v>130</v>
      </c>
      <c r="E22" s="77">
        <v>0</v>
      </c>
      <c r="F22" s="78">
        <v>0</v>
      </c>
      <c r="G22" s="79">
        <v>0</v>
      </c>
      <c r="H22" s="1"/>
      <c r="I22" s="88" t="s">
        <v>43</v>
      </c>
      <c r="J22" s="89">
        <f>SUMPRODUCT(B4:G7,B14:G17)</f>
        <v>1460</v>
      </c>
      <c r="K22" s="1"/>
      <c r="L22" s="1"/>
      <c r="M22" s="111">
        <f>M10</f>
        <v>80</v>
      </c>
      <c r="N22" s="112">
        <f t="shared" ref="N22:P22" si="14">N10</f>
        <v>100</v>
      </c>
      <c r="O22" s="112">
        <f t="shared" si="14"/>
        <v>120</v>
      </c>
      <c r="P22" s="113">
        <f t="shared" si="14"/>
        <v>140</v>
      </c>
    </row>
    <row r="23" spans="1:21" ht="17.25" thickBot="1" x14ac:dyDescent="0.35">
      <c r="A23" s="26"/>
      <c r="B23" s="19"/>
      <c r="C23" s="19"/>
      <c r="D23" s="19"/>
      <c r="E23" s="68">
        <v>0</v>
      </c>
      <c r="F23" s="69">
        <v>1</v>
      </c>
      <c r="G23" s="70">
        <v>0</v>
      </c>
      <c r="H23" s="85">
        <f>SUM(E23:G23)</f>
        <v>1</v>
      </c>
      <c r="I23" s="86" t="s">
        <v>38</v>
      </c>
      <c r="J23" s="87">
        <v>1</v>
      </c>
      <c r="K23" s="1"/>
      <c r="L23" s="1"/>
    </row>
    <row r="24" spans="1:21" ht="17.25" thickBot="1" x14ac:dyDescent="0.35">
      <c r="A24" s="26"/>
      <c r="B24" s="19"/>
      <c r="C24" s="19"/>
      <c r="D24" s="19"/>
      <c r="E24" s="1"/>
      <c r="F24" s="1"/>
      <c r="G24" s="1"/>
      <c r="H24" s="1"/>
      <c r="I24" s="88" t="s">
        <v>37</v>
      </c>
      <c r="J24" s="89">
        <f>J22+S21+F1</f>
        <v>3520</v>
      </c>
      <c r="K24" s="1"/>
      <c r="L24" s="1"/>
    </row>
    <row r="25" spans="1:21" ht="16.5" x14ac:dyDescent="0.3">
      <c r="A25" s="25" t="s">
        <v>40</v>
      </c>
      <c r="B25" s="27"/>
      <c r="C25" s="27"/>
      <c r="D25" s="27"/>
      <c r="E25" s="1"/>
      <c r="F25" s="1"/>
      <c r="G25" s="1"/>
      <c r="H25" s="1"/>
      <c r="I25" s="1"/>
      <c r="J25" s="1"/>
      <c r="K25" s="1"/>
      <c r="L25" s="1"/>
    </row>
    <row r="26" spans="1:21" x14ac:dyDescent="0.25">
      <c r="A26" t="s">
        <v>41</v>
      </c>
      <c r="F26" s="1"/>
      <c r="G26" s="1"/>
      <c r="H26" s="1"/>
      <c r="I26" s="1"/>
      <c r="J26" s="1"/>
      <c r="K26" s="1"/>
      <c r="L26" s="1"/>
    </row>
    <row r="27" spans="1:21" x14ac:dyDescent="0.25">
      <c r="A27" t="s">
        <v>42</v>
      </c>
      <c r="F27" s="1"/>
      <c r="G27" s="1"/>
      <c r="H27" s="1"/>
      <c r="I27" s="1"/>
      <c r="J27" s="1"/>
      <c r="K27" s="1"/>
      <c r="L27" s="1"/>
    </row>
    <row r="28" spans="1:21" x14ac:dyDescent="0.25">
      <c r="A28" t="s">
        <v>44</v>
      </c>
      <c r="F28" s="1"/>
      <c r="G28" s="1"/>
      <c r="H28" s="1"/>
      <c r="I28" s="1"/>
      <c r="J28" s="1"/>
      <c r="K28" s="1"/>
      <c r="L28" s="1"/>
    </row>
  </sheetData>
  <phoneticPr fontId="18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FieldToRef</vt:lpstr>
      <vt:lpstr>P-C1</vt:lpstr>
      <vt:lpstr>P-C2</vt:lpstr>
      <vt:lpstr>P-C3</vt:lpstr>
      <vt:lpstr>C1-D</vt:lpstr>
      <vt:lpstr>C2-D</vt:lpstr>
      <vt:lpstr>C3-D</vt:lpstr>
      <vt:lpstr>IP_Formulation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2013-07-20T04:18:51Z</dcterms:created>
  <dcterms:modified xsi:type="dcterms:W3CDTF">2020-08-19T23:39:30Z</dcterms:modified>
</cp:coreProperties>
</file>