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TOC\TOCNew\"/>
    </mc:Choice>
  </mc:AlternateContent>
  <bookViews>
    <workbookView xWindow="120" yWindow="120" windowWidth="19035" windowHeight="8445" activeTab="3"/>
  </bookViews>
  <sheets>
    <sheet name="Sheet0" sheetId="4" r:id="rId1"/>
    <sheet name="Sheet1" sheetId="1" r:id="rId2"/>
    <sheet name="Sheet2" sheetId="2" r:id="rId3"/>
    <sheet name="Sheet3" sheetId="3" r:id="rId4"/>
  </sheets>
  <definedNames>
    <definedName name="solver_adj" localSheetId="2" hidden="1">Sheet2!$B$7:$C$7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Sheet2!$D$2:$D$5</definedName>
    <definedName name="solver_lin" localSheetId="2" hidden="1">1</definedName>
    <definedName name="solver_neg" localSheetId="2" hidden="1">1</definedName>
    <definedName name="solver_num" localSheetId="2" hidden="1">1</definedName>
    <definedName name="solver_nwt" localSheetId="2" hidden="1">1</definedName>
    <definedName name="solver_opt" localSheetId="2" hidden="1">Sheet2!$D$6</definedName>
    <definedName name="solver_pre" localSheetId="2" hidden="1">0.000001</definedName>
    <definedName name="solver_rel1" localSheetId="2" hidden="1">1</definedName>
    <definedName name="solver_rhs1" localSheetId="2" hidden="1">Sheet2!$F$2:$F$5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1</definedName>
    <definedName name="solver_val" localSheetId="2" hidden="1">0</definedName>
  </definedNames>
  <calcPr calcId="162913"/>
</workbook>
</file>

<file path=xl/calcChain.xml><?xml version="1.0" encoding="utf-8"?>
<calcChain xmlns="http://schemas.openxmlformats.org/spreadsheetml/2006/main">
  <c r="F15" i="1" l="1"/>
  <c r="F13" i="1"/>
  <c r="F14" i="1"/>
  <c r="B14" i="1"/>
  <c r="B13" i="1"/>
  <c r="F16" i="1" s="1"/>
  <c r="D6" i="2"/>
  <c r="D3" i="2"/>
  <c r="D4" i="2"/>
  <c r="D5" i="2"/>
  <c r="D2" i="2"/>
</calcChain>
</file>

<file path=xl/sharedStrings.xml><?xml version="1.0" encoding="utf-8"?>
<sst xmlns="http://schemas.openxmlformats.org/spreadsheetml/2006/main" count="49" uniqueCount="40">
  <si>
    <t>Number of Units Sold in 2003</t>
  </si>
  <si>
    <t>Unit Selling Price</t>
  </si>
  <si>
    <t>Direct Labor Wages</t>
  </si>
  <si>
    <t>Plant Manager’s Salary</t>
  </si>
  <si>
    <t>QC Inspector’s Salary</t>
  </si>
  <si>
    <t>SG&amp;A Expenses</t>
  </si>
  <si>
    <t>Capital Assets Acquired in 2003</t>
  </si>
  <si>
    <t>Depreciation in 2003</t>
  </si>
  <si>
    <t>Fixed Assets</t>
  </si>
  <si>
    <t>Raw Material Inventory (Units)</t>
  </si>
  <si>
    <t>WIP Inventory (Units)</t>
  </si>
  <si>
    <t>Finished Goods Inventory (Units)</t>
  </si>
  <si>
    <t>Assets Jan,1, 2003</t>
  </si>
  <si>
    <t>Activities 2003</t>
  </si>
  <si>
    <t>RM Purchased in 2003  (Units)</t>
  </si>
  <si>
    <t>P</t>
  </si>
  <si>
    <t>Q</t>
  </si>
  <si>
    <t>A</t>
  </si>
  <si>
    <t>B</t>
  </si>
  <si>
    <t>C</t>
  </si>
  <si>
    <t>D</t>
  </si>
  <si>
    <t>&lt;=</t>
  </si>
  <si>
    <t>Cost Category</t>
  </si>
  <si>
    <t>SC</t>
  </si>
  <si>
    <t>ABC</t>
  </si>
  <si>
    <t>Vinyl</t>
  </si>
  <si>
    <t>Wood</t>
  </si>
  <si>
    <t>Raw Material</t>
  </si>
  <si>
    <t>Direct Labor</t>
  </si>
  <si>
    <t>Depreciation</t>
  </si>
  <si>
    <t>MFG OH</t>
  </si>
  <si>
    <t>QC Inspector</t>
  </si>
  <si>
    <t>Plant Manager</t>
  </si>
  <si>
    <t>Product Cost</t>
  </si>
  <si>
    <t>Asset Base Dec. 2003</t>
  </si>
  <si>
    <t>Assets Jan,1, 2004</t>
  </si>
  <si>
    <t>OE</t>
  </si>
  <si>
    <t>I (Start)</t>
  </si>
  <si>
    <t>T</t>
  </si>
  <si>
    <t>I (End)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</si>
</sst>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sz val="12"/>
      <color rgb="FF000000"/>
      <name val="Book Antiqua"/>
      <family val="1"/>
    </font>
    <font>
      <sz val="12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9" xfId="0" applyFont="1" applyBorder="1" applyAlignment="1">
      <alignment vertical="top" wrapText="1" readingOrder="1"/>
    </xf>
    <xf numFmtId="3" fontId="1" fillId="0" borderId="19" xfId="0" applyNumberFormat="1" applyFont="1" applyBorder="1" applyAlignment="1">
      <alignment horizontal="left" vertical="top" wrapText="1" readingOrder="1"/>
    </xf>
    <xf numFmtId="0" fontId="1" fillId="0" borderId="20" xfId="0" applyFont="1" applyBorder="1" applyAlignment="1">
      <alignment vertical="top" wrapText="1" readingOrder="1"/>
    </xf>
    <xf numFmtId="3" fontId="1" fillId="0" borderId="21" xfId="0" applyNumberFormat="1" applyFont="1" applyBorder="1" applyAlignment="1">
      <alignment horizontal="left" vertical="top" wrapText="1" readingOrder="1"/>
    </xf>
    <xf numFmtId="0" fontId="1" fillId="0" borderId="16" xfId="0" applyFont="1" applyBorder="1" applyAlignment="1">
      <alignment vertical="top" wrapText="1" readingOrder="1"/>
    </xf>
    <xf numFmtId="3" fontId="1" fillId="0" borderId="13" xfId="0" applyNumberFormat="1" applyFont="1" applyBorder="1" applyAlignment="1">
      <alignment horizontal="left" vertical="top" wrapText="1" readingOrder="1"/>
    </xf>
    <xf numFmtId="0" fontId="1" fillId="0" borderId="0" xfId="0" applyFont="1" applyAlignment="1">
      <alignment vertical="top" wrapText="1" readingOrder="1"/>
    </xf>
    <xf numFmtId="0" fontId="1" fillId="0" borderId="18" xfId="0" applyFont="1" applyBorder="1" applyAlignment="1">
      <alignment vertical="top" wrapText="1" readingOrder="1"/>
    </xf>
    <xf numFmtId="6" fontId="1" fillId="0" borderId="15" xfId="0" applyNumberFormat="1" applyFont="1" applyBorder="1" applyAlignment="1">
      <alignment horizontal="left" vertical="top" wrapText="1" readingOrder="1"/>
    </xf>
    <xf numFmtId="0" fontId="1" fillId="0" borderId="17" xfId="0" applyFont="1" applyBorder="1" applyAlignment="1">
      <alignment vertical="top" wrapText="1" readingOrder="1"/>
    </xf>
    <xf numFmtId="3" fontId="1" fillId="0" borderId="15" xfId="0" applyNumberFormat="1" applyFont="1" applyBorder="1" applyAlignment="1">
      <alignment horizontal="left" vertical="top" wrapText="1" readingOrder="1"/>
    </xf>
    <xf numFmtId="6" fontId="1" fillId="0" borderId="13" xfId="0" applyNumberFormat="1" applyFont="1" applyBorder="1" applyAlignment="1">
      <alignment horizontal="left" vertical="top" wrapText="1" readingOrder="1"/>
    </xf>
    <xf numFmtId="0" fontId="1" fillId="0" borderId="0" xfId="0" applyFont="1" applyAlignment="1">
      <alignment horizontal="left" vertical="top" wrapText="1" indent="1" readingOrder="1"/>
    </xf>
    <xf numFmtId="3" fontId="1" fillId="0" borderId="0" xfId="0" applyNumberFormat="1" applyFont="1" applyAlignment="1">
      <alignment horizontal="left" vertical="top" wrapText="1" indent="1" readingOrder="1"/>
    </xf>
    <xf numFmtId="6" fontId="1" fillId="0" borderId="0" xfId="0" applyNumberFormat="1" applyFont="1" applyAlignment="1">
      <alignment horizontal="left" vertical="top" wrapText="1" indent="1" readingOrder="1"/>
    </xf>
    <xf numFmtId="0" fontId="1" fillId="0" borderId="22" xfId="0" applyFont="1" applyBorder="1" applyAlignment="1">
      <alignment vertical="top" wrapText="1" readingOrder="1"/>
    </xf>
    <xf numFmtId="0" fontId="1" fillId="0" borderId="12" xfId="0" applyFont="1" applyBorder="1" applyAlignment="1">
      <alignment vertical="top" wrapText="1" readingOrder="1"/>
    </xf>
    <xf numFmtId="6" fontId="1" fillId="0" borderId="21" xfId="0" applyNumberFormat="1" applyFont="1" applyBorder="1" applyAlignment="1">
      <alignment horizontal="left" vertical="top" wrapText="1" readingOrder="1"/>
    </xf>
    <xf numFmtId="0" fontId="2" fillId="0" borderId="0" xfId="0" applyFont="1"/>
    <xf numFmtId="0" fontId="1" fillId="0" borderId="14" xfId="0" applyFont="1" applyFill="1" applyBorder="1" applyAlignment="1">
      <alignment vertical="top" wrapText="1" readingOrder="1"/>
    </xf>
    <xf numFmtId="0" fontId="1" fillId="0" borderId="13" xfId="0" applyFont="1" applyFill="1" applyBorder="1" applyAlignment="1">
      <alignment vertical="top" wrapText="1" readingOrder="1"/>
    </xf>
    <xf numFmtId="0" fontId="2" fillId="0" borderId="12" xfId="0" applyFon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/>
    <xf numFmtId="6" fontId="2" fillId="0" borderId="0" xfId="0" applyNumberFormat="1" applyFont="1"/>
    <xf numFmtId="6" fontId="2" fillId="0" borderId="12" xfId="0" applyNumberFormat="1" applyFont="1" applyBorder="1"/>
    <xf numFmtId="0" fontId="2" fillId="0" borderId="1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5" xfId="0" applyFont="1" applyBorder="1"/>
    <xf numFmtId="0" fontId="2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 indent="1" readingOrder="1"/>
    </xf>
    <xf numFmtId="0" fontId="1" fillId="0" borderId="4" xfId="0" applyFont="1" applyBorder="1" applyAlignment="1">
      <alignment horizontal="left" vertical="top" wrapText="1" indent="1" readingOrder="1"/>
    </xf>
    <xf numFmtId="0" fontId="1" fillId="0" borderId="5" xfId="0" applyFont="1" applyBorder="1" applyAlignment="1">
      <alignment horizontal="left" vertical="top" wrapText="1" indent="1" readingOrder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 indent="1" readingOrder="1"/>
    </xf>
    <xf numFmtId="0" fontId="1" fillId="0" borderId="8" xfId="0" applyFont="1" applyBorder="1" applyAlignment="1">
      <alignment horizontal="left" vertical="top" wrapText="1" indent="1" readingOrder="1"/>
    </xf>
    <xf numFmtId="0" fontId="1" fillId="0" borderId="6" xfId="0" applyFont="1" applyBorder="1" applyAlignment="1">
      <alignment horizontal="left" vertical="top" wrapText="1" indent="1" readingOrder="1"/>
    </xf>
    <xf numFmtId="8" fontId="1" fillId="0" borderId="7" xfId="0" applyNumberFormat="1" applyFont="1" applyBorder="1" applyAlignment="1">
      <alignment horizontal="left" vertical="top" wrapText="1" indent="1" readingOrder="1"/>
    </xf>
    <xf numFmtId="8" fontId="1" fillId="0" borderId="8" xfId="0" applyNumberFormat="1" applyFont="1" applyBorder="1" applyAlignment="1">
      <alignment horizontal="left" vertical="top" wrapText="1" indent="1" readingOrder="1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Border="1" applyAlignment="1">
      <alignment horizontal="left" vertical="top" wrapText="1" indent="1" readingOrder="1"/>
    </xf>
    <xf numFmtId="8" fontId="1" fillId="0" borderId="10" xfId="0" applyNumberFormat="1" applyFont="1" applyBorder="1" applyAlignment="1">
      <alignment horizontal="left" vertical="top" wrapText="1" indent="1" readingOrder="1"/>
    </xf>
    <xf numFmtId="8" fontId="1" fillId="0" borderId="11" xfId="0" applyNumberFormat="1" applyFont="1" applyBorder="1" applyAlignment="1">
      <alignment horizontal="left" vertical="top" wrapText="1" indent="1" readingOrder="1"/>
    </xf>
    <xf numFmtId="0" fontId="2" fillId="0" borderId="1" xfId="0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XFD1048576"/>
    </sheetView>
  </sheetViews>
  <sheetFormatPr defaultRowHeight="15.75" x14ac:dyDescent="0.25"/>
  <cols>
    <col min="1" max="1" width="28.5703125" style="19" customWidth="1"/>
    <col min="2" max="5" width="15" style="19" bestFit="1" customWidth="1"/>
    <col min="6" max="16384" width="9.140625" style="19"/>
  </cols>
  <sheetData>
    <row r="1" spans="1:5" ht="29.25" customHeight="1" x14ac:dyDescent="0.25">
      <c r="A1" s="31" t="s">
        <v>22</v>
      </c>
      <c r="B1" s="32" t="s">
        <v>23</v>
      </c>
      <c r="C1" s="32"/>
      <c r="D1" s="32" t="s">
        <v>24</v>
      </c>
      <c r="E1" s="33"/>
    </row>
    <row r="2" spans="1:5" x14ac:dyDescent="0.25">
      <c r="A2" s="34"/>
      <c r="B2" s="35" t="s">
        <v>25</v>
      </c>
      <c r="C2" s="35" t="s">
        <v>26</v>
      </c>
      <c r="D2" s="35" t="s">
        <v>25</v>
      </c>
      <c r="E2" s="36" t="s">
        <v>26</v>
      </c>
    </row>
    <row r="3" spans="1:5" x14ac:dyDescent="0.25">
      <c r="A3" s="37" t="s">
        <v>27</v>
      </c>
      <c r="B3" s="38">
        <v>10</v>
      </c>
      <c r="C3" s="38">
        <v>10</v>
      </c>
      <c r="D3" s="38">
        <v>10</v>
      </c>
      <c r="E3" s="39">
        <v>10</v>
      </c>
    </row>
    <row r="4" spans="1:5" x14ac:dyDescent="0.25">
      <c r="A4" s="37" t="s">
        <v>28</v>
      </c>
      <c r="B4" s="38">
        <v>2.5</v>
      </c>
      <c r="C4" s="38">
        <v>2.5</v>
      </c>
      <c r="D4" s="38">
        <v>2.5</v>
      </c>
      <c r="E4" s="39">
        <v>2.5</v>
      </c>
    </row>
    <row r="5" spans="1:5" x14ac:dyDescent="0.25">
      <c r="A5" s="37" t="s">
        <v>29</v>
      </c>
      <c r="B5" s="38">
        <v>0.4</v>
      </c>
      <c r="C5" s="38">
        <v>0.4</v>
      </c>
      <c r="D5" s="38">
        <v>0.4</v>
      </c>
      <c r="E5" s="39">
        <v>0.4</v>
      </c>
    </row>
    <row r="6" spans="1:5" x14ac:dyDescent="0.25">
      <c r="A6" s="37" t="s">
        <v>30</v>
      </c>
      <c r="B6" s="40"/>
      <c r="C6" s="40"/>
      <c r="D6" s="40"/>
      <c r="E6" s="41"/>
    </row>
    <row r="7" spans="1:5" x14ac:dyDescent="0.25">
      <c r="A7" s="37" t="s">
        <v>31</v>
      </c>
      <c r="B7" s="38">
        <v>2.1</v>
      </c>
      <c r="C7" s="38">
        <v>2.1</v>
      </c>
      <c r="D7" s="38">
        <v>2.1</v>
      </c>
      <c r="E7" s="39">
        <v>2.1</v>
      </c>
    </row>
    <row r="8" spans="1:5" x14ac:dyDescent="0.25">
      <c r="A8" s="37" t="s">
        <v>32</v>
      </c>
      <c r="B8" s="38">
        <v>5</v>
      </c>
      <c r="C8" s="38">
        <v>5</v>
      </c>
      <c r="D8" s="38">
        <v>1.5</v>
      </c>
      <c r="E8" s="39">
        <v>22.5</v>
      </c>
    </row>
    <row r="9" spans="1:5" ht="16.5" thickBot="1" x14ac:dyDescent="0.3">
      <c r="A9" s="42" t="s">
        <v>33</v>
      </c>
      <c r="B9" s="43">
        <v>20</v>
      </c>
      <c r="C9" s="43">
        <v>20</v>
      </c>
      <c r="D9" s="43">
        <v>16.5</v>
      </c>
      <c r="E9" s="44">
        <v>37.5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N14" sqref="N14"/>
    </sheetView>
  </sheetViews>
  <sheetFormatPr defaultRowHeight="18.75" customHeight="1" x14ac:dyDescent="0.25"/>
  <cols>
    <col min="1" max="1" width="35.85546875" style="19" bestFit="1" customWidth="1"/>
    <col min="2" max="2" width="8.42578125" style="19" bestFit="1" customWidth="1"/>
    <col min="3" max="3" width="2.7109375" style="19" customWidth="1"/>
    <col min="4" max="4" width="3.28515625" style="19" customWidth="1"/>
    <col min="5" max="5" width="34.28515625" style="19" bestFit="1" customWidth="1"/>
    <col min="6" max="6" width="10.140625" style="19" bestFit="1" customWidth="1"/>
    <col min="7" max="7" width="9.28515625" style="19" bestFit="1" customWidth="1"/>
    <col min="8" max="8" width="22.42578125" style="19" bestFit="1" customWidth="1"/>
    <col min="9" max="9" width="9.28515625" style="19" bestFit="1" customWidth="1"/>
    <col min="10" max="16384" width="9.140625" style="19"/>
  </cols>
  <sheetData>
    <row r="1" spans="1:9" ht="18.75" customHeight="1" thickBot="1" x14ac:dyDescent="0.3">
      <c r="A1" s="22" t="s">
        <v>12</v>
      </c>
      <c r="B1" s="22"/>
      <c r="E1" s="23" t="s">
        <v>13</v>
      </c>
      <c r="F1" s="23"/>
      <c r="H1" s="19" t="s">
        <v>34</v>
      </c>
    </row>
    <row r="2" spans="1:9" ht="18.75" customHeight="1" thickTop="1" thickBot="1" x14ac:dyDescent="0.3">
      <c r="A2" s="1" t="s">
        <v>8</v>
      </c>
      <c r="B2" s="2">
        <v>120000</v>
      </c>
      <c r="D2" s="24"/>
      <c r="E2" s="3" t="s">
        <v>14</v>
      </c>
      <c r="F2" s="4">
        <v>40000</v>
      </c>
    </row>
    <row r="3" spans="1:9" ht="18.75" customHeight="1" thickTop="1" x14ac:dyDescent="0.25">
      <c r="A3" s="5" t="s">
        <v>9</v>
      </c>
      <c r="B3" s="6">
        <v>25000</v>
      </c>
      <c r="D3" s="24"/>
      <c r="E3" s="7" t="s">
        <v>0</v>
      </c>
      <c r="F3" s="6">
        <v>30000</v>
      </c>
    </row>
    <row r="4" spans="1:9" ht="18.75" customHeight="1" thickBot="1" x14ac:dyDescent="0.3">
      <c r="A4" s="5" t="s">
        <v>10</v>
      </c>
      <c r="B4" s="6">
        <v>15000</v>
      </c>
      <c r="D4" s="24"/>
      <c r="E4" s="8" t="s">
        <v>1</v>
      </c>
      <c r="F4" s="9">
        <v>30</v>
      </c>
      <c r="I4" s="25"/>
    </row>
    <row r="5" spans="1:9" ht="18.75" customHeight="1" thickTop="1" thickBot="1" x14ac:dyDescent="0.3">
      <c r="A5" s="10" t="s">
        <v>11</v>
      </c>
      <c r="B5" s="11">
        <v>20000</v>
      </c>
      <c r="D5" s="24"/>
      <c r="E5" s="7" t="s">
        <v>2</v>
      </c>
      <c r="F5" s="12">
        <v>120000</v>
      </c>
    </row>
    <row r="6" spans="1:9" ht="18.75" customHeight="1" thickTop="1" x14ac:dyDescent="0.25">
      <c r="A6" s="13"/>
      <c r="B6" s="14"/>
      <c r="D6" s="24"/>
      <c r="E6" s="7" t="s">
        <v>3</v>
      </c>
      <c r="F6" s="12">
        <v>150000</v>
      </c>
    </row>
    <row r="7" spans="1:9" ht="18.75" customHeight="1" x14ac:dyDescent="0.25">
      <c r="A7" s="13"/>
      <c r="B7" s="15"/>
      <c r="D7" s="24"/>
      <c r="E7" s="7" t="s">
        <v>4</v>
      </c>
      <c r="F7" s="12">
        <v>63000</v>
      </c>
      <c r="G7" s="25"/>
    </row>
    <row r="8" spans="1:9" ht="18.75" customHeight="1" x14ac:dyDescent="0.25">
      <c r="A8" s="13"/>
      <c r="B8" s="15"/>
      <c r="D8" s="24"/>
      <c r="E8" s="16" t="s">
        <v>5</v>
      </c>
      <c r="F8" s="12">
        <v>200000</v>
      </c>
    </row>
    <row r="9" spans="1:9" ht="18.75" customHeight="1" thickBot="1" x14ac:dyDescent="0.3">
      <c r="D9" s="24"/>
      <c r="E9" s="17" t="s">
        <v>7</v>
      </c>
      <c r="F9" s="9">
        <v>12000</v>
      </c>
    </row>
    <row r="10" spans="1:9" ht="18.75" customHeight="1" thickTop="1" thickBot="1" x14ac:dyDescent="0.3">
      <c r="D10" s="24"/>
      <c r="E10" s="17" t="s">
        <v>6</v>
      </c>
      <c r="F10" s="18">
        <v>25000</v>
      </c>
    </row>
    <row r="11" spans="1:9" ht="18.75" customHeight="1" thickTop="1" x14ac:dyDescent="0.25">
      <c r="G11" s="25"/>
    </row>
    <row r="12" spans="1:9" ht="18.75" customHeight="1" thickBot="1" x14ac:dyDescent="0.3">
      <c r="A12" s="22" t="s">
        <v>35</v>
      </c>
      <c r="B12" s="22"/>
      <c r="E12" s="22"/>
      <c r="F12" s="26"/>
      <c r="G12" s="25"/>
    </row>
    <row r="13" spans="1:9" ht="18.75" customHeight="1" thickTop="1" thickBot="1" x14ac:dyDescent="0.3">
      <c r="A13" s="1" t="s">
        <v>8</v>
      </c>
      <c r="B13" s="2">
        <f>B2+F10-F9</f>
        <v>133000</v>
      </c>
      <c r="D13" s="24"/>
      <c r="E13" s="20" t="s">
        <v>37</v>
      </c>
      <c r="F13" s="27">
        <f>B2+10*SUM(B3:B5)</f>
        <v>720000</v>
      </c>
      <c r="G13" s="25"/>
    </row>
    <row r="14" spans="1:9" ht="18.75" customHeight="1" thickTop="1" x14ac:dyDescent="0.25">
      <c r="A14" s="5" t="s">
        <v>9</v>
      </c>
      <c r="B14" s="6">
        <f>B3+F2-F3</f>
        <v>35000</v>
      </c>
      <c r="D14" s="24"/>
      <c r="E14" s="21" t="s">
        <v>38</v>
      </c>
      <c r="F14" s="28">
        <f>(F4-10)*F3</f>
        <v>600000</v>
      </c>
    </row>
    <row r="15" spans="1:9" ht="18.75" customHeight="1" x14ac:dyDescent="0.25">
      <c r="A15" s="5" t="s">
        <v>10</v>
      </c>
      <c r="B15" s="6">
        <v>15000</v>
      </c>
      <c r="D15" s="24"/>
      <c r="E15" s="24" t="s">
        <v>36</v>
      </c>
      <c r="F15" s="28">
        <f>SUM(F5:F9)</f>
        <v>545000</v>
      </c>
    </row>
    <row r="16" spans="1:9" ht="18.75" customHeight="1" thickBot="1" x14ac:dyDescent="0.3">
      <c r="A16" s="10" t="s">
        <v>11</v>
      </c>
      <c r="B16" s="11">
        <v>20000</v>
      </c>
      <c r="D16" s="24"/>
      <c r="E16" s="29" t="s">
        <v>39</v>
      </c>
      <c r="F16" s="30">
        <f>B13+10*SUM(B14:B16)</f>
        <v>833000</v>
      </c>
    </row>
    <row r="17" ht="18.75" customHeight="1" thickTop="1" x14ac:dyDescent="0.25"/>
  </sheetData>
  <pageMargins left="0.7" right="0.7" top="0.75" bottom="0.75" header="0.3" footer="0.3"/>
  <pageSetup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XFD1048576"/>
    </sheetView>
  </sheetViews>
  <sheetFormatPr defaultRowHeight="15.75" x14ac:dyDescent="0.25"/>
  <cols>
    <col min="1" max="16384" width="9.140625" style="19"/>
  </cols>
  <sheetData>
    <row r="1" spans="1:6" x14ac:dyDescent="0.25">
      <c r="B1" s="19" t="s">
        <v>15</v>
      </c>
      <c r="C1" s="19" t="s">
        <v>16</v>
      </c>
    </row>
    <row r="2" spans="1:6" x14ac:dyDescent="0.25">
      <c r="A2" s="19" t="s">
        <v>17</v>
      </c>
      <c r="B2" s="19">
        <v>15</v>
      </c>
      <c r="C2" s="19">
        <v>10</v>
      </c>
      <c r="D2" s="19">
        <f>SUMPRODUCT(B2:C2,$B$7:$C$7)</f>
        <v>2400</v>
      </c>
      <c r="E2" s="19" t="s">
        <v>21</v>
      </c>
      <c r="F2" s="19">
        <v>2400</v>
      </c>
    </row>
    <row r="3" spans="1:6" x14ac:dyDescent="0.25">
      <c r="A3" s="19" t="s">
        <v>18</v>
      </c>
      <c r="B3" s="19">
        <v>10</v>
      </c>
      <c r="C3" s="19">
        <v>35</v>
      </c>
      <c r="D3" s="19">
        <f t="shared" ref="D3:D5" si="0">SUMPRODUCT(B3:C3,$B$7:$C$7)</f>
        <v>2400</v>
      </c>
      <c r="E3" s="19" t="s">
        <v>21</v>
      </c>
      <c r="F3" s="19">
        <v>2400</v>
      </c>
    </row>
    <row r="4" spans="1:6" x14ac:dyDescent="0.25">
      <c r="A4" s="19" t="s">
        <v>19</v>
      </c>
      <c r="B4" s="19">
        <v>15</v>
      </c>
      <c r="C4" s="19">
        <v>5</v>
      </c>
      <c r="D4" s="19">
        <f t="shared" si="0"/>
        <v>2258.8235294117649</v>
      </c>
      <c r="E4" s="19" t="s">
        <v>21</v>
      </c>
      <c r="F4" s="19">
        <v>2400</v>
      </c>
    </row>
    <row r="5" spans="1:6" x14ac:dyDescent="0.25">
      <c r="A5" s="19" t="s">
        <v>20</v>
      </c>
      <c r="B5" s="19">
        <v>10</v>
      </c>
      <c r="C5" s="19">
        <v>5</v>
      </c>
      <c r="D5" s="19">
        <f t="shared" si="0"/>
        <v>1552.9411764705881</v>
      </c>
      <c r="E5" s="19" t="s">
        <v>21</v>
      </c>
      <c r="F5" s="19">
        <v>2400</v>
      </c>
    </row>
    <row r="6" spans="1:6" ht="16.5" thickBot="1" x14ac:dyDescent="0.3">
      <c r="B6" s="19">
        <v>45</v>
      </c>
      <c r="C6" s="19">
        <v>55</v>
      </c>
      <c r="D6" s="19">
        <f>SUMPRODUCT(B6:C6,$B$7:$C$7)-6000</f>
        <v>1905.8823529411766</v>
      </c>
    </row>
    <row r="7" spans="1:6" ht="16.5" thickBot="1" x14ac:dyDescent="0.3">
      <c r="B7" s="45">
        <v>141.17647058823528</v>
      </c>
      <c r="C7" s="46">
        <v>28.235294117647072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Sheet0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aa2035</dc:creator>
  <cp:lastModifiedBy>Asef-Vaziri, Ardavan</cp:lastModifiedBy>
  <dcterms:created xsi:type="dcterms:W3CDTF">2010-10-31T19:50:51Z</dcterms:created>
  <dcterms:modified xsi:type="dcterms:W3CDTF">2019-07-01T20:47:00Z</dcterms:modified>
</cp:coreProperties>
</file>