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TOC\TOCNew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/>
  <c r="B26" i="1"/>
  <c r="F23" i="1"/>
  <c r="C22" i="1" l="1"/>
  <c r="D22" i="1"/>
  <c r="E22" i="1"/>
  <c r="B22" i="1"/>
  <c r="E28" i="1"/>
  <c r="D28" i="1"/>
  <c r="C28" i="1"/>
  <c r="B28" i="1"/>
  <c r="E27" i="1"/>
  <c r="D27" i="1"/>
  <c r="C27" i="1"/>
  <c r="B27" i="1"/>
  <c r="E29" i="1"/>
  <c r="E30" i="1" s="1"/>
  <c r="D29" i="1"/>
  <c r="D30" i="1" s="1"/>
  <c r="C29" i="1"/>
  <c r="C30" i="1" s="1"/>
  <c r="B29" i="1"/>
  <c r="B30" i="1" s="1"/>
  <c r="D16" i="1"/>
  <c r="E15" i="1"/>
  <c r="C15" i="1"/>
  <c r="E14" i="1"/>
  <c r="C14" i="1"/>
  <c r="C13" i="1"/>
  <c r="E13" i="1"/>
  <c r="B12" i="1"/>
  <c r="C9" i="1"/>
  <c r="D9" i="1"/>
  <c r="E9" i="1"/>
  <c r="B9" i="1"/>
  <c r="C8" i="1"/>
  <c r="D8" i="1"/>
  <c r="D10" i="1" s="1"/>
  <c r="D11" i="1" s="1"/>
  <c r="E8" i="1"/>
  <c r="B8" i="1"/>
  <c r="J7" i="1"/>
  <c r="J4" i="1"/>
  <c r="B7" i="1" s="1"/>
  <c r="B10" i="1" s="1"/>
  <c r="B11" i="1" s="1"/>
  <c r="K4" i="1"/>
  <c r="C7" i="1" s="1"/>
  <c r="C10" i="1" s="1"/>
  <c r="C11" i="1" s="1"/>
  <c r="L4" i="1"/>
  <c r="D7" i="1" s="1"/>
  <c r="K3" i="1"/>
  <c r="L3" i="1"/>
  <c r="M3" i="1"/>
  <c r="J3" i="1"/>
  <c r="K2" i="1"/>
  <c r="L2" i="1"/>
  <c r="M2" i="1"/>
  <c r="M4" i="1" s="1"/>
  <c r="E7" i="1" s="1"/>
  <c r="E10" i="1" s="1"/>
  <c r="E11" i="1" s="1"/>
  <c r="J2" i="1"/>
</calcChain>
</file>

<file path=xl/sharedStrings.xml><?xml version="1.0" encoding="utf-8"?>
<sst xmlns="http://schemas.openxmlformats.org/spreadsheetml/2006/main" count="37" uniqueCount="22">
  <si>
    <t>Job</t>
  </si>
  <si>
    <t>Plumbing</t>
  </si>
  <si>
    <t>Window Cleaning</t>
  </si>
  <si>
    <t>Gutter Guards</t>
  </si>
  <si>
    <t>Demand</t>
  </si>
  <si>
    <t>Throughput</t>
  </si>
  <si>
    <t>Revenue/job</t>
  </si>
  <si>
    <t>Labor cost/month</t>
  </si>
  <si>
    <t>Hours of work/month</t>
  </si>
  <si>
    <t>Labor cost/job</t>
  </si>
  <si>
    <t>Administrative-OH/job</t>
  </si>
  <si>
    <t>Non-Administrative-OH/job</t>
  </si>
  <si>
    <t>Total # of jobs</t>
  </si>
  <si>
    <t>Land Escaping</t>
  </si>
  <si>
    <t>Labor cost/hr.</t>
  </si>
  <si>
    <t>Labor hr./job</t>
  </si>
  <si>
    <t>Administrative Cost /month</t>
  </si>
  <si>
    <t>Non-Administrative Cost /month</t>
  </si>
  <si>
    <t>Material $/job</t>
  </si>
  <si>
    <t>Cost/job</t>
  </si>
  <si>
    <t>Profit/job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</si>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</sst>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workbookViewId="0">
      <selection activeCell="B27" sqref="B27"/>
    </sheetView>
  </sheetViews>
  <sheetFormatPr defaultRowHeight="16.5" x14ac:dyDescent="0.3"/>
  <cols>
    <col min="1" max="1" width="29" style="1" bestFit="1" customWidth="1"/>
    <col min="2" max="5" width="10.28515625" style="1" customWidth="1"/>
    <col min="6" max="8" width="9.140625" style="1"/>
    <col min="9" max="9" width="34.85546875" style="1" bestFit="1" customWidth="1"/>
    <col min="10" max="16384" width="9.140625" style="1"/>
  </cols>
  <sheetData>
    <row r="1" spans="1:13" ht="33" x14ac:dyDescent="0.3">
      <c r="A1" s="1" t="s">
        <v>0</v>
      </c>
      <c r="B1" s="3" t="s">
        <v>1</v>
      </c>
      <c r="C1" s="3" t="s">
        <v>2</v>
      </c>
      <c r="D1" s="3" t="s">
        <v>3</v>
      </c>
      <c r="E1" s="3" t="s">
        <v>13</v>
      </c>
    </row>
    <row r="2" spans="1:13" x14ac:dyDescent="0.3">
      <c r="A2" s="1" t="s">
        <v>4</v>
      </c>
      <c r="B2" s="2">
        <v>250</v>
      </c>
      <c r="C2" s="2">
        <v>160</v>
      </c>
      <c r="D2" s="2">
        <v>145</v>
      </c>
      <c r="E2" s="2">
        <v>120</v>
      </c>
      <c r="G2" s="1">
        <v>10</v>
      </c>
      <c r="H2" s="1">
        <v>2000</v>
      </c>
      <c r="I2" s="1" t="s">
        <v>7</v>
      </c>
      <c r="J2" s="2">
        <f>2000*5</f>
        <v>10000</v>
      </c>
      <c r="K2" s="2">
        <f t="shared" ref="K2:M2" si="0">2000*5</f>
        <v>10000</v>
      </c>
      <c r="L2" s="2">
        <f t="shared" si="0"/>
        <v>10000</v>
      </c>
      <c r="M2" s="2">
        <f t="shared" si="0"/>
        <v>10000</v>
      </c>
    </row>
    <row r="3" spans="1:13" x14ac:dyDescent="0.3">
      <c r="A3" s="1" t="s">
        <v>5</v>
      </c>
      <c r="B3" s="2">
        <v>90</v>
      </c>
      <c r="C3" s="2">
        <v>70</v>
      </c>
      <c r="D3" s="2">
        <v>80</v>
      </c>
      <c r="E3" s="2">
        <v>60</v>
      </c>
      <c r="I3" s="1" t="s">
        <v>8</v>
      </c>
      <c r="J3" s="2">
        <f>SUMPRODUCT($B$3:$E$3,$B$4:$E$4)</f>
        <v>1000</v>
      </c>
      <c r="K3" s="2">
        <f t="shared" ref="K3:M3" si="1">SUMPRODUCT($B$3:$E$3,$B$4:$E$4)</f>
        <v>1000</v>
      </c>
      <c r="L3" s="2">
        <f t="shared" si="1"/>
        <v>1000</v>
      </c>
      <c r="M3" s="2">
        <f t="shared" si="1"/>
        <v>1000</v>
      </c>
    </row>
    <row r="4" spans="1:13" x14ac:dyDescent="0.3">
      <c r="A4" s="1" t="s">
        <v>15</v>
      </c>
      <c r="B4" s="2">
        <v>2</v>
      </c>
      <c r="C4" s="2">
        <v>4</v>
      </c>
      <c r="D4" s="2">
        <v>3</v>
      </c>
      <c r="E4" s="2">
        <v>5</v>
      </c>
      <c r="I4" s="1" t="s">
        <v>14</v>
      </c>
      <c r="J4" s="2">
        <f>J2/J3</f>
        <v>10</v>
      </c>
      <c r="K4" s="2">
        <f t="shared" ref="K4:M4" si="2">K2/K3</f>
        <v>10</v>
      </c>
      <c r="L4" s="2">
        <f t="shared" si="2"/>
        <v>10</v>
      </c>
      <c r="M4" s="2">
        <f t="shared" si="2"/>
        <v>10</v>
      </c>
    </row>
    <row r="5" spans="1:13" x14ac:dyDescent="0.3">
      <c r="A5" s="1" t="s">
        <v>6</v>
      </c>
      <c r="B5" s="2">
        <v>130</v>
      </c>
      <c r="C5" s="2">
        <v>170</v>
      </c>
      <c r="D5" s="2">
        <v>200</v>
      </c>
      <c r="E5" s="2">
        <v>250</v>
      </c>
      <c r="I5" s="1" t="s">
        <v>16</v>
      </c>
      <c r="J5" s="2">
        <v>18000</v>
      </c>
      <c r="K5" s="2"/>
      <c r="L5" s="2"/>
      <c r="M5" s="2"/>
    </row>
    <row r="6" spans="1:13" x14ac:dyDescent="0.3">
      <c r="A6" s="1" t="s">
        <v>18</v>
      </c>
      <c r="B6" s="2">
        <v>30</v>
      </c>
      <c r="C6" s="2">
        <v>10</v>
      </c>
      <c r="D6" s="2">
        <v>70</v>
      </c>
      <c r="E6" s="2">
        <v>75</v>
      </c>
      <c r="I6" s="1" t="s">
        <v>17</v>
      </c>
      <c r="J6" s="2">
        <v>9000</v>
      </c>
      <c r="K6" s="2"/>
      <c r="L6" s="2"/>
      <c r="M6" s="2"/>
    </row>
    <row r="7" spans="1:13" x14ac:dyDescent="0.3">
      <c r="A7" s="1" t="s">
        <v>9</v>
      </c>
      <c r="B7" s="2">
        <f>B4*J4</f>
        <v>20</v>
      </c>
      <c r="C7" s="2">
        <f>C4*K4</f>
        <v>40</v>
      </c>
      <c r="D7" s="2">
        <f>D4*L4</f>
        <v>30</v>
      </c>
      <c r="E7" s="2">
        <f>E4*M4</f>
        <v>50</v>
      </c>
      <c r="I7" s="1" t="s">
        <v>12</v>
      </c>
      <c r="J7" s="2">
        <f>SUM(B3:E3)</f>
        <v>300</v>
      </c>
      <c r="K7" s="2"/>
      <c r="L7" s="2"/>
      <c r="M7" s="2"/>
    </row>
    <row r="8" spans="1:13" x14ac:dyDescent="0.3">
      <c r="A8" s="1" t="s">
        <v>10</v>
      </c>
      <c r="B8" s="2">
        <f>$J$5/$J$7</f>
        <v>60</v>
      </c>
      <c r="C8" s="2">
        <f>$J$5/$J$7</f>
        <v>60</v>
      </c>
      <c r="D8" s="2">
        <f>$J$5/$J$7</f>
        <v>60</v>
      </c>
      <c r="E8" s="2">
        <f>$J$5/$J$7</f>
        <v>60</v>
      </c>
    </row>
    <row r="9" spans="1:13" x14ac:dyDescent="0.3">
      <c r="A9" s="1" t="s">
        <v>11</v>
      </c>
      <c r="B9" s="2">
        <f>$J$6/$J$7</f>
        <v>30</v>
      </c>
      <c r="C9" s="2">
        <f>$J$6/$J$7</f>
        <v>30</v>
      </c>
      <c r="D9" s="2">
        <f>$J$6/$J$7</f>
        <v>30</v>
      </c>
      <c r="E9" s="2">
        <f>$J$6/$J$7</f>
        <v>30</v>
      </c>
    </row>
    <row r="10" spans="1:13" x14ac:dyDescent="0.3">
      <c r="A10" s="1" t="s">
        <v>19</v>
      </c>
      <c r="B10" s="2">
        <f>SUM(B6:B9)</f>
        <v>140</v>
      </c>
      <c r="C10" s="2">
        <f t="shared" ref="C10:E10" si="3">SUM(C6:C9)</f>
        <v>140</v>
      </c>
      <c r="D10" s="2">
        <f t="shared" si="3"/>
        <v>190</v>
      </c>
      <c r="E10" s="2">
        <f t="shared" si="3"/>
        <v>215</v>
      </c>
    </row>
    <row r="11" spans="1:13" x14ac:dyDescent="0.3">
      <c r="A11" s="1" t="s">
        <v>20</v>
      </c>
      <c r="B11" s="2">
        <f>B5-B10</f>
        <v>-10</v>
      </c>
      <c r="C11" s="2">
        <f t="shared" ref="C11:E11" si="4">C5-C10</f>
        <v>30</v>
      </c>
      <c r="D11" s="2">
        <f t="shared" si="4"/>
        <v>10</v>
      </c>
      <c r="E11" s="2">
        <f t="shared" si="4"/>
        <v>35</v>
      </c>
    </row>
    <row r="12" spans="1:13" x14ac:dyDescent="0.3">
      <c r="A12" s="1" t="s">
        <v>21</v>
      </c>
      <c r="B12" s="1">
        <f>SUMPRODUCT(B3:E3,B11:E11)</f>
        <v>4100</v>
      </c>
    </row>
    <row r="13" spans="1:13" x14ac:dyDescent="0.3">
      <c r="C13" s="1">
        <f>1000-E13</f>
        <v>400</v>
      </c>
      <c r="E13" s="1">
        <f>E2*E4</f>
        <v>600</v>
      </c>
    </row>
    <row r="14" spans="1:13" x14ac:dyDescent="0.3">
      <c r="C14" s="1">
        <f>C13/C4</f>
        <v>100</v>
      </c>
      <c r="E14" s="1">
        <f>E2</f>
        <v>120</v>
      </c>
    </row>
    <row r="15" spans="1:13" x14ac:dyDescent="0.3">
      <c r="C15" s="1">
        <f>C11*C14</f>
        <v>3000</v>
      </c>
      <c r="E15" s="1">
        <f>E11*E14</f>
        <v>4200</v>
      </c>
    </row>
    <row r="16" spans="1:13" x14ac:dyDescent="0.3">
      <c r="D16" s="1">
        <f>C15+E15</f>
        <v>7200</v>
      </c>
    </row>
    <row r="20" spans="1:6" ht="33" x14ac:dyDescent="0.3">
      <c r="A20" s="1" t="s">
        <v>0</v>
      </c>
      <c r="B20" s="3" t="s">
        <v>1</v>
      </c>
      <c r="C20" s="3" t="s">
        <v>2</v>
      </c>
      <c r="D20" s="3" t="s">
        <v>3</v>
      </c>
      <c r="E20" s="3" t="s">
        <v>13</v>
      </c>
    </row>
    <row r="21" spans="1:6" x14ac:dyDescent="0.3">
      <c r="A21" s="1" t="s">
        <v>4</v>
      </c>
      <c r="B21" s="2">
        <v>250</v>
      </c>
      <c r="C21" s="2">
        <v>160</v>
      </c>
      <c r="D21" s="2">
        <v>145</v>
      </c>
      <c r="E21" s="2">
        <v>120</v>
      </c>
    </row>
    <row r="22" spans="1:6" x14ac:dyDescent="0.3">
      <c r="A22" s="1" t="s">
        <v>5</v>
      </c>
      <c r="B22" s="2">
        <f>B14</f>
        <v>0</v>
      </c>
      <c r="C22" s="2">
        <f t="shared" ref="C22:E22" si="5">C14</f>
        <v>100</v>
      </c>
      <c r="D22" s="2">
        <f t="shared" si="5"/>
        <v>0</v>
      </c>
      <c r="E22" s="2">
        <f t="shared" si="5"/>
        <v>120</v>
      </c>
    </row>
    <row r="23" spans="1:6" x14ac:dyDescent="0.3">
      <c r="A23" s="1" t="s">
        <v>15</v>
      </c>
      <c r="B23" s="2">
        <v>2</v>
      </c>
      <c r="C23" s="2">
        <v>4</v>
      </c>
      <c r="D23" s="2">
        <v>3</v>
      </c>
      <c r="E23" s="2">
        <v>5</v>
      </c>
      <c r="F23" s="1">
        <f>SUMPRODUCT(B22:E22,B23:E23)</f>
        <v>1000</v>
      </c>
    </row>
    <row r="24" spans="1:6" x14ac:dyDescent="0.3">
      <c r="A24" s="1" t="s">
        <v>6</v>
      </c>
      <c r="B24" s="2">
        <v>130</v>
      </c>
      <c r="C24" s="2">
        <v>170</v>
      </c>
      <c r="D24" s="2">
        <v>200</v>
      </c>
      <c r="E24" s="2">
        <v>250</v>
      </c>
    </row>
    <row r="25" spans="1:6" x14ac:dyDescent="0.3">
      <c r="A25" s="1" t="s">
        <v>18</v>
      </c>
      <c r="B25" s="2">
        <v>30</v>
      </c>
      <c r="C25" s="2">
        <v>10</v>
      </c>
      <c r="D25" s="2">
        <v>70</v>
      </c>
      <c r="E25" s="2">
        <v>75</v>
      </c>
    </row>
    <row r="26" spans="1:6" x14ac:dyDescent="0.3">
      <c r="A26" s="1" t="s">
        <v>9</v>
      </c>
      <c r="B26" s="2">
        <f>B23*J4</f>
        <v>20</v>
      </c>
      <c r="C26" s="2">
        <f t="shared" ref="C26:E26" si="6">C23*K4</f>
        <v>40</v>
      </c>
      <c r="D26" s="2">
        <f t="shared" si="6"/>
        <v>30</v>
      </c>
      <c r="E26" s="2">
        <f t="shared" si="6"/>
        <v>50</v>
      </c>
    </row>
    <row r="27" spans="1:6" x14ac:dyDescent="0.3">
      <c r="A27" s="1" t="s">
        <v>10</v>
      </c>
      <c r="B27" s="2">
        <f>$J$5/$J$7</f>
        <v>60</v>
      </c>
      <c r="C27" s="2">
        <f>$J$5/$J$7</f>
        <v>60</v>
      </c>
      <c r="D27" s="2">
        <f>$J$5/$J$7</f>
        <v>60</v>
      </c>
      <c r="E27" s="2">
        <f>$J$5/$J$7</f>
        <v>60</v>
      </c>
    </row>
    <row r="28" spans="1:6" x14ac:dyDescent="0.3">
      <c r="A28" s="1" t="s">
        <v>11</v>
      </c>
      <c r="B28" s="2">
        <f>$J$6/$J$7</f>
        <v>30</v>
      </c>
      <c r="C28" s="2">
        <f>$J$6/$J$7</f>
        <v>30</v>
      </c>
      <c r="D28" s="2">
        <f>$J$6/$J$7</f>
        <v>30</v>
      </c>
      <c r="E28" s="2">
        <f>$J$6/$J$7</f>
        <v>30</v>
      </c>
    </row>
    <row r="29" spans="1:6" x14ac:dyDescent="0.3">
      <c r="A29" s="1" t="s">
        <v>19</v>
      </c>
      <c r="B29" s="2">
        <f>SUM(B25:B28)</f>
        <v>140</v>
      </c>
      <c r="C29" s="2">
        <f t="shared" ref="C29" si="7">SUM(C25:C28)</f>
        <v>140</v>
      </c>
      <c r="D29" s="2">
        <f t="shared" ref="D29" si="8">SUM(D25:D28)</f>
        <v>190</v>
      </c>
      <c r="E29" s="2">
        <f t="shared" ref="E29" si="9">SUM(E25:E28)</f>
        <v>215</v>
      </c>
    </row>
    <row r="30" spans="1:6" x14ac:dyDescent="0.3">
      <c r="A30" s="1" t="s">
        <v>20</v>
      </c>
      <c r="B30" s="2">
        <f>B24-B29</f>
        <v>-10</v>
      </c>
      <c r="C30" s="2">
        <f t="shared" ref="C30" si="10">C24-C29</f>
        <v>30</v>
      </c>
      <c r="D30" s="2">
        <f t="shared" ref="D30" si="11">D24-D29</f>
        <v>10</v>
      </c>
      <c r="E30" s="2">
        <f t="shared" ref="E30" si="12">E24-E29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2017-07-02T19:28:22Z</dcterms:created>
  <dcterms:modified xsi:type="dcterms:W3CDTF">2017-07-03T00:14:05Z</dcterms:modified>
</cp:coreProperties>
</file>