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2\"/>
    </mc:Choice>
  </mc:AlternateContent>
  <xr:revisionPtr revIDLastSave="0" documentId="13_ncr:1_{0DFD00CE-E77F-420D-AC97-EAC28A2BCEAD}" xr6:coauthVersionLast="46" xr6:coauthVersionMax="46" xr10:uidLastSave="{00000000-0000-0000-0000-000000000000}"/>
  <bookViews>
    <workbookView xWindow="-120" yWindow="-120" windowWidth="29040" windowHeight="15840" activeTab="3" xr2:uid="{7223A6EC-6264-43D6-BB05-BEE11619A8DA}"/>
  </bookViews>
  <sheets>
    <sheet name="BaseWindoor" sheetId="1" r:id="rId1"/>
    <sheet name="FlexWindoor" sheetId="2" r:id="rId2"/>
    <sheet name="Base3Prod3Res" sheetId="4" r:id="rId3"/>
    <sheet name="Flex3Prod3Res" sheetId="5" r:id="rId4"/>
  </sheets>
  <definedNames>
    <definedName name="solver_adj" localSheetId="2" hidden="1">Base3Prod3Res!$B$6:$D$6</definedName>
    <definedName name="solver_adj" localSheetId="0" hidden="1">BaseWindoor!$B$6:$C$6</definedName>
    <definedName name="solver_adj" localSheetId="3" hidden="1">Flex3Prod3Res!$B$6:$D$6,Flex3Prod3Res!$H$2:$H$4</definedName>
    <definedName name="solver_adj" localSheetId="1" hidden="1">FlexWindoor!$B$6:$C$6,FlexWindoor!$G$2:$G$4</definedName>
    <definedName name="solver_cvg" localSheetId="2" hidden="1">0.0001</definedName>
    <definedName name="solver_cvg" localSheetId="0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3" hidden="1">1</definedName>
    <definedName name="solver_drv" localSheetId="1" hidden="1">1</definedName>
    <definedName name="solver_eng" localSheetId="2" hidden="1">2</definedName>
    <definedName name="solver_eng" localSheetId="0" hidden="1">2</definedName>
    <definedName name="solver_eng" localSheetId="3" hidden="1">2</definedName>
    <definedName name="solver_eng" localSheetId="1" hidden="1">2</definedName>
    <definedName name="solver_est" localSheetId="2" hidden="1">1</definedName>
    <definedName name="solver_est" localSheetId="0" hidden="1">1</definedName>
    <definedName name="solver_est" localSheetId="3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3" hidden="1">2147483647</definedName>
    <definedName name="solver_itr" localSheetId="1" hidden="1">2147483647</definedName>
    <definedName name="solver_lhs1" localSheetId="2" hidden="1">Base3Prod3Res!$E$2:$E$4</definedName>
    <definedName name="solver_lhs1" localSheetId="0" hidden="1">BaseWindoor!$D$2:$D$4</definedName>
    <definedName name="solver_lhs1" localSheetId="3" hidden="1">Flex3Prod3Res!$E$2:$E$4</definedName>
    <definedName name="solver_lhs1" localSheetId="1" hidden="1">FlexWindoor!$D$2:$D$4</definedName>
    <definedName name="solver_lhs2" localSheetId="2" hidden="1">Base3Prod3Res!$E$2:$E$4</definedName>
    <definedName name="solver_lhs2" localSheetId="3" hidden="1">Flex3Prod3Res!$H$5</definedName>
    <definedName name="solver_lhs2" localSheetId="1" hidden="1">FlexWindoor!$G$5</definedName>
    <definedName name="solver_mip" localSheetId="2" hidden="1">2147483647</definedName>
    <definedName name="solver_mip" localSheetId="0" hidden="1">2147483647</definedName>
    <definedName name="solver_mip" localSheetId="3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3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3" hidden="1">0.075</definedName>
    <definedName name="solver_mrt" localSheetId="1" hidden="1">0.075</definedName>
    <definedName name="solver_msl" localSheetId="2" hidden="1">2</definedName>
    <definedName name="solver_msl" localSheetId="0" hidden="1">2</definedName>
    <definedName name="solver_msl" localSheetId="3" hidden="1">2</definedName>
    <definedName name="solver_msl" localSheetId="1" hidden="1">2</definedName>
    <definedName name="solver_neg" localSheetId="2" hidden="1">1</definedName>
    <definedName name="solver_neg" localSheetId="0" hidden="1">1</definedName>
    <definedName name="solver_neg" localSheetId="3" hidden="1">1</definedName>
    <definedName name="solver_neg" localSheetId="1" hidden="1">1</definedName>
    <definedName name="solver_nod" localSheetId="2" hidden="1">2147483647</definedName>
    <definedName name="solver_nod" localSheetId="0" hidden="1">2147483647</definedName>
    <definedName name="solver_nod" localSheetId="3" hidden="1">2147483647</definedName>
    <definedName name="solver_nod" localSheetId="1" hidden="1">2147483647</definedName>
    <definedName name="solver_num" localSheetId="2" hidden="1">1</definedName>
    <definedName name="solver_num" localSheetId="0" hidden="1">1</definedName>
    <definedName name="solver_num" localSheetId="3" hidden="1">2</definedName>
    <definedName name="solver_num" localSheetId="1" hidden="1">2</definedName>
    <definedName name="solver_nwt" localSheetId="2" hidden="1">1</definedName>
    <definedName name="solver_nwt" localSheetId="0" hidden="1">1</definedName>
    <definedName name="solver_nwt" localSheetId="3" hidden="1">1</definedName>
    <definedName name="solver_nwt" localSheetId="1" hidden="1">1</definedName>
    <definedName name="solver_opt" localSheetId="2" hidden="1">Base3Prod3Res!$E$5</definedName>
    <definedName name="solver_opt" localSheetId="0" hidden="1">BaseWindoor!$D$5</definedName>
    <definedName name="solver_opt" localSheetId="3" hidden="1">Flex3Prod3Res!$E$5</definedName>
    <definedName name="solver_opt" localSheetId="1" hidden="1">FlexWindoor!$D$5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0" hidden="1">1</definedName>
    <definedName name="solver_rbv" localSheetId="3" hidden="1">1</definedName>
    <definedName name="solver_rbv" localSheetId="1" hidden="1">1</definedName>
    <definedName name="solver_rel1" localSheetId="2" hidden="1">1</definedName>
    <definedName name="solver_rel1" localSheetId="0" hidden="1">1</definedName>
    <definedName name="solver_rel1" localSheetId="3" hidden="1">1</definedName>
    <definedName name="solver_rel1" localSheetId="1" hidden="1">1</definedName>
    <definedName name="solver_rel2" localSheetId="2" hidden="1">1</definedName>
    <definedName name="solver_rel2" localSheetId="3" hidden="1">2</definedName>
    <definedName name="solver_rel2" localSheetId="1" hidden="1">2</definedName>
    <definedName name="solver_rhs1" localSheetId="2" hidden="1">Base3Prod3Res!$G$2:$G$4</definedName>
    <definedName name="solver_rhs1" localSheetId="0" hidden="1">BaseWindoor!$F$2:$F$4</definedName>
    <definedName name="solver_rhs1" localSheetId="3" hidden="1">Flex3Prod3Res!$G$2:$G$4</definedName>
    <definedName name="solver_rhs1" localSheetId="1" hidden="1">FlexWindoor!$F$2:$F$4</definedName>
    <definedName name="solver_rhs2" localSheetId="2" hidden="1">Base3Prod3Res!$G$2:$G$4</definedName>
    <definedName name="solver_rhs2" localSheetId="3" hidden="1">1</definedName>
    <definedName name="solver_rhs2" localSheetId="1" hidden="1">1</definedName>
    <definedName name="solver_rlx" localSheetId="2" hidden="1">2</definedName>
    <definedName name="solver_rlx" localSheetId="0" hidden="1">2</definedName>
    <definedName name="solver_rlx" localSheetId="3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3" hidden="1">0</definedName>
    <definedName name="solver_rsd" localSheetId="1" hidden="1">0</definedName>
    <definedName name="solver_scl" localSheetId="2" hidden="1">1</definedName>
    <definedName name="solver_scl" localSheetId="0" hidden="1">1</definedName>
    <definedName name="solver_scl" localSheetId="3" hidden="1">1</definedName>
    <definedName name="solver_scl" localSheetId="1" hidden="1">1</definedName>
    <definedName name="solver_sho" localSheetId="2" hidden="1">2</definedName>
    <definedName name="solver_sho" localSheetId="0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3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3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3" hidden="1">0.01</definedName>
    <definedName name="solver_tol" localSheetId="1" hidden="1">0.01</definedName>
    <definedName name="solver_typ" localSheetId="2" hidden="1">1</definedName>
    <definedName name="solver_typ" localSheetId="0" hidden="1">1</definedName>
    <definedName name="solver_typ" localSheetId="3" hidden="1">1</definedName>
    <definedName name="solver_typ" localSheetId="1" hidden="1">1</definedName>
    <definedName name="solver_val" localSheetId="2" hidden="1">0</definedName>
    <definedName name="solver_val" localSheetId="0" hidden="1">0</definedName>
    <definedName name="solver_val" localSheetId="3" hidden="1">0</definedName>
    <definedName name="solver_val" localSheetId="1" hidden="1">0</definedName>
    <definedName name="solver_ver" localSheetId="2" hidden="1">3</definedName>
    <definedName name="solver_ver" localSheetId="0" hidden="1">3</definedName>
    <definedName name="solver_ver" localSheetId="3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3" i="5" l="1"/>
  <c r="E2" i="5"/>
  <c r="H5" i="5"/>
  <c r="E3" i="4"/>
  <c r="E4" i="4"/>
  <c r="E2" i="4"/>
  <c r="E4" i="5"/>
  <c r="E5" i="4"/>
  <c r="D4" i="2" l="1"/>
  <c r="D3" i="2"/>
  <c r="D2" i="2"/>
  <c r="D5" i="2"/>
  <c r="G5" i="2"/>
  <c r="D5" i="1"/>
  <c r="D3" i="1"/>
  <c r="D4" i="1"/>
  <c r="D2" i="1"/>
</calcChain>
</file>

<file path=xl/sharedStrings.xml><?xml version="1.0" encoding="utf-8"?>
<sst xmlns="http://schemas.openxmlformats.org/spreadsheetml/2006/main" count="58" uniqueCount="22">
  <si>
    <t>Door</t>
  </si>
  <si>
    <t>Window</t>
  </si>
  <si>
    <t>Station-1</t>
  </si>
  <si>
    <t>Station-2</t>
  </si>
  <si>
    <t>Station-3</t>
  </si>
  <si>
    <t>Profot</t>
  </si>
  <si>
    <t>DecVar</t>
  </si>
  <si>
    <t>LHS</t>
  </si>
  <si>
    <t>RHS</t>
  </si>
  <si>
    <t>&lt;=</t>
  </si>
  <si>
    <t>Ys</t>
  </si>
  <si>
    <t>SUM=1</t>
  </si>
  <si>
    <t>Profit</t>
  </si>
  <si>
    <t>Prod-3</t>
  </si>
  <si>
    <t>Prod-2</t>
  </si>
  <si>
    <t>Prod-1</t>
  </si>
  <si>
    <t>Product Mix</t>
  </si>
  <si>
    <t>Resource-1</t>
  </si>
  <si>
    <t>Resource-2</t>
  </si>
  <si>
    <t>Resource-3</t>
  </si>
  <si>
    <t>Y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</si>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</sst>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8"/>
      <name val="Calibri"/>
      <family val="2"/>
      <scheme val="minor"/>
    </font>
    <font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47BC-E8DE-49CB-BC63-A09D7CD0DD1C}">
  <dimension ref="A1:H7"/>
  <sheetViews>
    <sheetView zoomScale="316" zoomScaleNormal="316" workbookViewId="0">
      <selection sqref="A1:H6"/>
    </sheetView>
  </sheetViews>
  <sheetFormatPr defaultRowHeight="16.5" x14ac:dyDescent="0.3"/>
  <cols>
    <col min="1" max="3" width="9.140625" style="1"/>
    <col min="4" max="4" width="10.7109375" style="1" customWidth="1"/>
    <col min="5" max="5" width="4.28515625" style="1" customWidth="1"/>
    <col min="6" max="16384" width="9.140625" style="1"/>
  </cols>
  <sheetData>
    <row r="1" spans="1:8" ht="17.25" thickBot="1" x14ac:dyDescent="0.35">
      <c r="B1" s="2" t="s">
        <v>0</v>
      </c>
      <c r="C1" s="2" t="s">
        <v>1</v>
      </c>
      <c r="D1" s="2" t="s">
        <v>7</v>
      </c>
      <c r="E1" s="2"/>
      <c r="F1" s="2" t="s">
        <v>8</v>
      </c>
      <c r="G1" s="2"/>
      <c r="H1" s="17" t="s">
        <v>21</v>
      </c>
    </row>
    <row r="2" spans="1:8" x14ac:dyDescent="0.3">
      <c r="A2" s="1" t="s">
        <v>2</v>
      </c>
      <c r="B2" s="2">
        <v>1</v>
      </c>
      <c r="C2" s="2"/>
      <c r="D2" s="4">
        <f>SUMPRODUCT(B2:C2,$B$6:$C$6)-H2</f>
        <v>-2</v>
      </c>
      <c r="E2" s="2" t="s">
        <v>9</v>
      </c>
      <c r="F2" s="2">
        <v>0</v>
      </c>
      <c r="G2" s="2"/>
      <c r="H2" s="17">
        <v>4</v>
      </c>
    </row>
    <row r="3" spans="1:8" x14ac:dyDescent="0.3">
      <c r="A3" s="1" t="s">
        <v>3</v>
      </c>
      <c r="B3" s="2"/>
      <c r="C3" s="2">
        <v>2</v>
      </c>
      <c r="D3" s="5">
        <f t="shared" ref="D3:D4" si="0">SUMPRODUCT(B3:C3,$B$6:$C$6)-H3</f>
        <v>0</v>
      </c>
      <c r="E3" s="2" t="s">
        <v>9</v>
      </c>
      <c r="F3" s="2">
        <v>0</v>
      </c>
      <c r="G3" s="2"/>
      <c r="H3" s="17">
        <v>12</v>
      </c>
    </row>
    <row r="4" spans="1:8" ht="17.25" thickBot="1" x14ac:dyDescent="0.35">
      <c r="A4" s="1" t="s">
        <v>4</v>
      </c>
      <c r="B4" s="2">
        <v>3</v>
      </c>
      <c r="C4" s="2">
        <v>2</v>
      </c>
      <c r="D4" s="6">
        <f t="shared" si="0"/>
        <v>0</v>
      </c>
      <c r="E4" s="2" t="s">
        <v>9</v>
      </c>
      <c r="F4" s="2">
        <v>0</v>
      </c>
      <c r="G4" s="2"/>
      <c r="H4" s="17">
        <v>18</v>
      </c>
    </row>
    <row r="5" spans="1:8" ht="17.25" thickBot="1" x14ac:dyDescent="0.35">
      <c r="A5" s="1" t="s">
        <v>5</v>
      </c>
      <c r="B5" s="2">
        <v>300</v>
      </c>
      <c r="C5" s="2">
        <v>500</v>
      </c>
      <c r="D5" s="10">
        <f>SUMPRODUCT(B5:C5,$B$6:$C$6)</f>
        <v>3600</v>
      </c>
      <c r="E5" s="2"/>
      <c r="F5" s="2"/>
      <c r="G5" s="2"/>
      <c r="H5" s="2"/>
    </row>
    <row r="6" spans="1:8" ht="17.25" thickBot="1" x14ac:dyDescent="0.35">
      <c r="A6" s="1" t="s">
        <v>6</v>
      </c>
      <c r="B6" s="8">
        <v>2</v>
      </c>
      <c r="C6" s="9">
        <v>6</v>
      </c>
      <c r="D6" s="2"/>
      <c r="E6" s="2"/>
      <c r="F6" s="2"/>
      <c r="G6" s="2"/>
      <c r="H6" s="2"/>
    </row>
    <row r="7" spans="1:8" x14ac:dyDescent="0.3">
      <c r="B7" s="2"/>
      <c r="C7" s="2"/>
      <c r="D7" s="2"/>
      <c r="E7" s="2"/>
      <c r="F7" s="2"/>
      <c r="G7" s="2"/>
      <c r="H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B7E0-31B3-41CD-BECE-D23298E202B0}">
  <dimension ref="A1:H6"/>
  <sheetViews>
    <sheetView zoomScale="265" zoomScaleNormal="202" workbookViewId="0">
      <selection sqref="A1:H6"/>
    </sheetView>
  </sheetViews>
  <sheetFormatPr defaultRowHeight="16.5" x14ac:dyDescent="0.3"/>
  <cols>
    <col min="1" max="3" width="9.140625" style="1"/>
    <col min="4" max="4" width="10.7109375" style="1" customWidth="1"/>
    <col min="5" max="5" width="4.42578125" style="1" customWidth="1"/>
    <col min="6" max="16384" width="9.140625" style="1"/>
  </cols>
  <sheetData>
    <row r="1" spans="1:8" ht="17.25" thickBot="1" x14ac:dyDescent="0.35">
      <c r="B1" s="2" t="s">
        <v>0</v>
      </c>
      <c r="C1" s="2" t="s">
        <v>1</v>
      </c>
      <c r="D1" s="2" t="s">
        <v>7</v>
      </c>
      <c r="E1" s="2"/>
      <c r="F1" s="2" t="s">
        <v>8</v>
      </c>
      <c r="G1" s="2" t="s">
        <v>10</v>
      </c>
      <c r="H1" s="17" t="s">
        <v>21</v>
      </c>
    </row>
    <row r="2" spans="1:8" x14ac:dyDescent="0.3">
      <c r="A2" s="1" t="s">
        <v>2</v>
      </c>
      <c r="B2" s="2">
        <v>1</v>
      </c>
      <c r="C2" s="2"/>
      <c r="D2" s="4">
        <f>SUMPRODUCT(B2:C2,$B$6:$C$6)-G2*H2</f>
        <v>0</v>
      </c>
      <c r="E2" s="2" t="s">
        <v>9</v>
      </c>
      <c r="F2" s="2">
        <v>0</v>
      </c>
      <c r="G2" s="11">
        <v>0.25</v>
      </c>
      <c r="H2" s="17">
        <v>4</v>
      </c>
    </row>
    <row r="3" spans="1:8" x14ac:dyDescent="0.3">
      <c r="A3" s="1" t="s">
        <v>3</v>
      </c>
      <c r="B3" s="2"/>
      <c r="C3" s="2">
        <v>2</v>
      </c>
      <c r="D3" s="5">
        <f>SUMPRODUCT(B3:C3,$B$6:$C$6)-H3-G3*$H$2</f>
        <v>0</v>
      </c>
      <c r="E3" s="2" t="s">
        <v>9</v>
      </c>
      <c r="F3" s="2">
        <v>0</v>
      </c>
      <c r="G3" s="12">
        <v>0.75</v>
      </c>
      <c r="H3" s="17">
        <v>12</v>
      </c>
    </row>
    <row r="4" spans="1:8" ht="17.25" thickBot="1" x14ac:dyDescent="0.35">
      <c r="A4" s="1" t="s">
        <v>4</v>
      </c>
      <c r="B4" s="2">
        <v>3</v>
      </c>
      <c r="C4" s="2">
        <v>2</v>
      </c>
      <c r="D4" s="6">
        <f>SUMPRODUCT(B4:C4,$B$6:$C$6)-H4-G4*$H$2</f>
        <v>0</v>
      </c>
      <c r="E4" s="2" t="s">
        <v>9</v>
      </c>
      <c r="F4" s="2">
        <v>0</v>
      </c>
      <c r="G4" s="13">
        <v>0</v>
      </c>
      <c r="H4" s="17">
        <v>18</v>
      </c>
    </row>
    <row r="5" spans="1:8" ht="17.25" thickBot="1" x14ac:dyDescent="0.35">
      <c r="A5" s="1" t="s">
        <v>5</v>
      </c>
      <c r="B5" s="2">
        <v>300</v>
      </c>
      <c r="C5" s="2">
        <v>500</v>
      </c>
      <c r="D5" s="10">
        <f>SUMPRODUCT(B5:C5,$B$6:$C$6)</f>
        <v>4050</v>
      </c>
      <c r="E5" s="2"/>
      <c r="F5" s="2" t="s">
        <v>11</v>
      </c>
      <c r="G5" s="2">
        <f>SUM(G2:G4)</f>
        <v>1</v>
      </c>
      <c r="H5" s="2"/>
    </row>
    <row r="6" spans="1:8" ht="17.25" thickBot="1" x14ac:dyDescent="0.35">
      <c r="A6" s="1" t="s">
        <v>6</v>
      </c>
      <c r="B6" s="8">
        <v>1</v>
      </c>
      <c r="C6" s="9">
        <v>7.5</v>
      </c>
      <c r="D6" s="2"/>
      <c r="E6" s="2"/>
      <c r="F6" s="2"/>
      <c r="G6" s="2"/>
      <c r="H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55B8-271D-4990-A648-64AA039BEA8B}">
  <dimension ref="A1:I17"/>
  <sheetViews>
    <sheetView zoomScale="265" zoomScaleNormal="202" workbookViewId="0">
      <selection sqref="A1:I6"/>
    </sheetView>
  </sheetViews>
  <sheetFormatPr defaultRowHeight="16.5" x14ac:dyDescent="0.3"/>
  <cols>
    <col min="1" max="1" width="12.85546875" style="1" bestFit="1" customWidth="1"/>
    <col min="2" max="4" width="9.140625" style="1"/>
    <col min="5" max="5" width="10.7109375" style="1" customWidth="1"/>
    <col min="6" max="6" width="4.28515625" style="1" customWidth="1"/>
    <col min="7" max="16384" width="9.140625" style="1"/>
  </cols>
  <sheetData>
    <row r="1" spans="1:9" ht="17.25" thickBot="1" x14ac:dyDescent="0.35">
      <c r="B1" s="2" t="s">
        <v>15</v>
      </c>
      <c r="C1" s="2" t="s">
        <v>14</v>
      </c>
      <c r="D1" s="2" t="s">
        <v>13</v>
      </c>
      <c r="E1" s="2" t="s">
        <v>7</v>
      </c>
      <c r="F1" s="2"/>
      <c r="G1" s="2" t="s">
        <v>8</v>
      </c>
      <c r="H1" s="2"/>
      <c r="I1" s="17" t="s">
        <v>21</v>
      </c>
    </row>
    <row r="2" spans="1:9" x14ac:dyDescent="0.3">
      <c r="A2" s="1" t="s">
        <v>17</v>
      </c>
      <c r="B2" s="2">
        <v>24</v>
      </c>
      <c r="C2" s="2"/>
      <c r="D2" s="2">
        <v>20</v>
      </c>
      <c r="E2" s="4">
        <f>SUMPRODUCT(B2:D2,$B$6:$D$6)-I2</f>
        <v>-160</v>
      </c>
      <c r="F2" s="2" t="s">
        <v>9</v>
      </c>
      <c r="G2" s="2">
        <v>0</v>
      </c>
      <c r="H2" s="2"/>
      <c r="I2" s="17">
        <v>1440</v>
      </c>
    </row>
    <row r="3" spans="1:9" x14ac:dyDescent="0.3">
      <c r="A3" s="1" t="s">
        <v>18</v>
      </c>
      <c r="B3" s="2">
        <v>12</v>
      </c>
      <c r="C3" s="2">
        <v>12</v>
      </c>
      <c r="D3" s="2">
        <v>20</v>
      </c>
      <c r="E3" s="5">
        <f t="shared" ref="E3:E4" si="0">SUMPRODUCT(B3:D3,$B$6:$D$6)-I3</f>
        <v>0</v>
      </c>
      <c r="F3" s="2" t="s">
        <v>9</v>
      </c>
      <c r="G3" s="2">
        <v>0</v>
      </c>
      <c r="H3" s="2"/>
      <c r="I3" s="17">
        <v>960</v>
      </c>
    </row>
    <row r="4" spans="1:9" ht="17.25" thickBot="1" x14ac:dyDescent="0.35">
      <c r="A4" s="1" t="s">
        <v>19</v>
      </c>
      <c r="B4" s="2"/>
      <c r="C4" s="2">
        <v>15</v>
      </c>
      <c r="D4" s="2">
        <v>15</v>
      </c>
      <c r="E4" s="6">
        <f t="shared" si="0"/>
        <v>0</v>
      </c>
      <c r="F4" s="2" t="s">
        <v>9</v>
      </c>
      <c r="G4" s="2">
        <v>0</v>
      </c>
      <c r="H4" s="2"/>
      <c r="I4" s="17">
        <v>480</v>
      </c>
    </row>
    <row r="5" spans="1:9" ht="17.25" thickBot="1" x14ac:dyDescent="0.35">
      <c r="A5" s="1" t="s">
        <v>12</v>
      </c>
      <c r="B5" s="2">
        <v>20</v>
      </c>
      <c r="C5" s="2">
        <v>30</v>
      </c>
      <c r="D5" s="2">
        <v>50</v>
      </c>
      <c r="E5" s="18">
        <f>SUMPRODUCT(B5:D5,B6:D6)</f>
        <v>2133.333333333333</v>
      </c>
      <c r="F5" s="2"/>
      <c r="G5" s="2"/>
      <c r="H5" s="2"/>
      <c r="I5" s="2"/>
    </row>
    <row r="6" spans="1:9" ht="17.25" thickBot="1" x14ac:dyDescent="0.35">
      <c r="A6" s="1" t="s">
        <v>16</v>
      </c>
      <c r="B6" s="19">
        <v>26.666666666666664</v>
      </c>
      <c r="C6" s="15">
        <v>0</v>
      </c>
      <c r="D6" s="16">
        <v>32</v>
      </c>
      <c r="E6" s="7"/>
      <c r="F6" s="7"/>
      <c r="G6" s="2"/>
      <c r="H6" s="2"/>
      <c r="I6" s="2"/>
    </row>
    <row r="7" spans="1:9" x14ac:dyDescent="0.3">
      <c r="A7"/>
      <c r="B7"/>
      <c r="C7"/>
      <c r="D7"/>
      <c r="E7"/>
      <c r="F7"/>
    </row>
    <row r="8" spans="1:9" x14ac:dyDescent="0.3">
      <c r="A8"/>
      <c r="B8"/>
      <c r="C8"/>
      <c r="D8"/>
      <c r="E8"/>
      <c r="F8"/>
    </row>
    <row r="9" spans="1:9" x14ac:dyDescent="0.3">
      <c r="A9"/>
      <c r="B9"/>
      <c r="C9"/>
      <c r="D9"/>
      <c r="E9"/>
      <c r="F9"/>
    </row>
    <row r="10" spans="1:9" x14ac:dyDescent="0.3">
      <c r="A10"/>
      <c r="B10"/>
      <c r="C10"/>
      <c r="D10"/>
      <c r="E10"/>
      <c r="F10"/>
    </row>
    <row r="11" spans="1:9" x14ac:dyDescent="0.3">
      <c r="A11"/>
      <c r="B11"/>
      <c r="C11"/>
      <c r="D11"/>
      <c r="E11"/>
      <c r="F11"/>
    </row>
    <row r="12" spans="1:9" x14ac:dyDescent="0.3">
      <c r="A12"/>
      <c r="B12"/>
      <c r="C12"/>
      <c r="D12"/>
      <c r="E12"/>
      <c r="F12"/>
    </row>
    <row r="13" spans="1:9" x14ac:dyDescent="0.3">
      <c r="A13"/>
      <c r="B13"/>
      <c r="C13"/>
      <c r="D13"/>
      <c r="E13"/>
      <c r="F13"/>
    </row>
    <row r="14" spans="1:9" x14ac:dyDescent="0.3">
      <c r="A14"/>
      <c r="B14"/>
      <c r="C14"/>
      <c r="D14"/>
      <c r="E14"/>
      <c r="F14"/>
    </row>
    <row r="15" spans="1:9" x14ac:dyDescent="0.3">
      <c r="A15"/>
      <c r="B15"/>
      <c r="C15"/>
      <c r="D15"/>
      <c r="E15"/>
      <c r="F15"/>
    </row>
    <row r="16" spans="1:9" x14ac:dyDescent="0.3">
      <c r="A16"/>
      <c r="B16"/>
      <c r="C16"/>
      <c r="D16"/>
      <c r="E16"/>
      <c r="F16"/>
    </row>
    <row r="17" spans="1:6" x14ac:dyDescent="0.3">
      <c r="A17"/>
      <c r="B17"/>
      <c r="C17"/>
      <c r="D17"/>
      <c r="E17"/>
      <c r="F17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13DA-ACE8-4DDB-903E-6C5B5183CA45}">
  <dimension ref="A1:I17"/>
  <sheetViews>
    <sheetView tabSelected="1" zoomScale="265" zoomScaleNormal="202" workbookViewId="0">
      <selection sqref="A1:I6"/>
    </sheetView>
  </sheetViews>
  <sheetFormatPr defaultRowHeight="16.5" x14ac:dyDescent="0.3"/>
  <cols>
    <col min="1" max="1" width="12.85546875" style="1" bestFit="1" customWidth="1"/>
    <col min="2" max="4" width="9.140625" style="1"/>
    <col min="5" max="5" width="10.7109375" style="1" customWidth="1"/>
    <col min="6" max="6" width="4.28515625" style="1" customWidth="1"/>
    <col min="7" max="8" width="9.140625" style="1"/>
    <col min="9" max="9" width="9.42578125" style="1" customWidth="1"/>
    <col min="10" max="16384" width="9.140625" style="1"/>
  </cols>
  <sheetData>
    <row r="1" spans="1:9" ht="17.25" thickBot="1" x14ac:dyDescent="0.35">
      <c r="B1" s="2" t="s">
        <v>15</v>
      </c>
      <c r="C1" s="2" t="s">
        <v>14</v>
      </c>
      <c r="D1" s="2" t="s">
        <v>13</v>
      </c>
      <c r="E1" s="2" t="s">
        <v>7</v>
      </c>
      <c r="F1" s="2"/>
      <c r="G1" s="2" t="s">
        <v>8</v>
      </c>
      <c r="H1" s="2" t="s">
        <v>20</v>
      </c>
      <c r="I1" s="17" t="s">
        <v>21</v>
      </c>
    </row>
    <row r="2" spans="1:9" x14ac:dyDescent="0.3">
      <c r="A2" s="1" t="s">
        <v>17</v>
      </c>
      <c r="B2" s="2">
        <v>24</v>
      </c>
      <c r="C2" s="2"/>
      <c r="D2" s="2">
        <v>20</v>
      </c>
      <c r="E2" s="4">
        <f>SUMPRODUCT(B2:D2,$B$6:$D$6)-H2*I2</f>
        <v>0</v>
      </c>
      <c r="F2" s="2" t="s">
        <v>9</v>
      </c>
      <c r="G2" s="2">
        <v>0</v>
      </c>
      <c r="H2" s="11">
        <v>0</v>
      </c>
      <c r="I2" s="17">
        <v>1440</v>
      </c>
    </row>
    <row r="3" spans="1:9" x14ac:dyDescent="0.3">
      <c r="A3" s="1" t="s">
        <v>18</v>
      </c>
      <c r="B3" s="2">
        <v>12</v>
      </c>
      <c r="C3" s="2">
        <v>12</v>
      </c>
      <c r="D3" s="2">
        <v>20</v>
      </c>
      <c r="E3" s="5">
        <f>SUMPRODUCT(B3:D3,$B$6:$D$6)-I3-H3*$I$2</f>
        <v>0</v>
      </c>
      <c r="F3" s="2" t="s">
        <v>9</v>
      </c>
      <c r="G3" s="2">
        <v>0</v>
      </c>
      <c r="H3" s="12">
        <v>0.22222222222222221</v>
      </c>
      <c r="I3" s="17">
        <v>960</v>
      </c>
    </row>
    <row r="4" spans="1:9" ht="17.25" thickBot="1" x14ac:dyDescent="0.35">
      <c r="A4" s="1" t="s">
        <v>19</v>
      </c>
      <c r="B4" s="2"/>
      <c r="C4" s="2">
        <v>15</v>
      </c>
      <c r="D4" s="2">
        <v>15</v>
      </c>
      <c r="E4" s="6">
        <f>SUMPRODUCT(B4:D4,$B$6:$D$6)-I4-H4*$I$2</f>
        <v>0</v>
      </c>
      <c r="F4" s="2" t="s">
        <v>9</v>
      </c>
      <c r="G4" s="2">
        <v>0</v>
      </c>
      <c r="H4" s="13">
        <v>0.77777777777777779</v>
      </c>
      <c r="I4" s="17">
        <v>480</v>
      </c>
    </row>
    <row r="5" spans="1:9" ht="17.25" thickBot="1" x14ac:dyDescent="0.35">
      <c r="A5" s="1" t="s">
        <v>12</v>
      </c>
      <c r="B5" s="2">
        <v>10</v>
      </c>
      <c r="C5" s="2">
        <v>24</v>
      </c>
      <c r="D5" s="2">
        <v>30</v>
      </c>
      <c r="E5" s="3">
        <f>SUMPRODUCT(B6:D6,B5:D5)</f>
        <v>2560</v>
      </c>
      <c r="F5" s="2"/>
      <c r="G5" s="2" t="s">
        <v>11</v>
      </c>
      <c r="H5" s="2">
        <f>SUM(H2:H4)</f>
        <v>1</v>
      </c>
      <c r="I5" s="2"/>
    </row>
    <row r="6" spans="1:9" ht="17.25" thickBot="1" x14ac:dyDescent="0.35">
      <c r="A6" s="1" t="s">
        <v>16</v>
      </c>
      <c r="B6" s="14">
        <v>0</v>
      </c>
      <c r="C6" s="15">
        <v>106.66666666666666</v>
      </c>
      <c r="D6" s="16">
        <v>0</v>
      </c>
      <c r="E6" s="7"/>
      <c r="F6" s="7"/>
      <c r="G6" s="2"/>
      <c r="H6" s="2"/>
      <c r="I6" s="2"/>
    </row>
    <row r="7" spans="1:9" x14ac:dyDescent="0.3">
      <c r="A7"/>
      <c r="B7"/>
      <c r="C7"/>
      <c r="D7"/>
      <c r="E7"/>
      <c r="F7"/>
    </row>
    <row r="8" spans="1:9" x14ac:dyDescent="0.3">
      <c r="A8"/>
      <c r="B8"/>
      <c r="C8"/>
      <c r="D8"/>
      <c r="E8"/>
      <c r="F8"/>
    </row>
    <row r="9" spans="1:9" x14ac:dyDescent="0.3">
      <c r="A9"/>
      <c r="B9" s="2"/>
      <c r="C9" s="2"/>
      <c r="D9" s="2"/>
      <c r="E9"/>
      <c r="F9"/>
    </row>
    <row r="10" spans="1:9" x14ac:dyDescent="0.3">
      <c r="A10"/>
      <c r="E10"/>
      <c r="F10"/>
    </row>
    <row r="11" spans="1:9" x14ac:dyDescent="0.3">
      <c r="A11"/>
      <c r="E11"/>
      <c r="F11"/>
    </row>
    <row r="12" spans="1:9" x14ac:dyDescent="0.3">
      <c r="A12"/>
      <c r="B12"/>
      <c r="C12"/>
      <c r="D12"/>
      <c r="E12"/>
      <c r="F12"/>
    </row>
    <row r="13" spans="1:9" x14ac:dyDescent="0.3">
      <c r="A13"/>
      <c r="B13"/>
      <c r="C13"/>
      <c r="D13"/>
      <c r="E13"/>
      <c r="F13"/>
    </row>
    <row r="14" spans="1:9" x14ac:dyDescent="0.3">
      <c r="A14"/>
      <c r="B14"/>
      <c r="C14"/>
      <c r="D14"/>
      <c r="E14"/>
      <c r="F14"/>
    </row>
    <row r="15" spans="1:9" x14ac:dyDescent="0.3">
      <c r="A15"/>
      <c r="B15"/>
      <c r="C15"/>
      <c r="D15"/>
      <c r="E15"/>
      <c r="F15"/>
    </row>
    <row r="16" spans="1:9" x14ac:dyDescent="0.3">
      <c r="A16"/>
      <c r="B16"/>
      <c r="C16"/>
      <c r="D16"/>
      <c r="E16"/>
      <c r="F16"/>
    </row>
    <row r="17" spans="1:6" x14ac:dyDescent="0.3">
      <c r="A17"/>
      <c r="B17"/>
      <c r="C17"/>
      <c r="D17"/>
      <c r="E17"/>
      <c r="F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BaseWindoor</vt:lpstr>
      <vt:lpstr>FlexWindoor</vt:lpstr>
      <vt:lpstr>Base3Prod3Res</vt:lpstr>
      <vt:lpstr>Flex3Prod3Res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2021-05-01T07:21:57Z</dcterms:created>
  <dcterms:modified xsi:type="dcterms:W3CDTF">2021-08-24T18:27:05Z</dcterms:modified>
</cp:coreProperties>
</file>