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ummary\"/>
    </mc:Choice>
  </mc:AlternateContent>
  <bookViews>
    <workbookView xWindow="0" yWindow="0" windowWidth="15525" windowHeight="8190"/>
  </bookViews>
  <sheets>
    <sheet name="1.Binonial" sheetId="15" r:id="rId1"/>
    <sheet name="2.Poisson" sheetId="27" r:id="rId2"/>
    <sheet name="0.UNE-Shape" sheetId="33" r:id="rId3"/>
    <sheet name="3.Uniform" sheetId="29" r:id="rId4"/>
    <sheet name="4.Z-Distribution" sheetId="31" r:id="rId5"/>
    <sheet name="5-Normal" sheetId="32" r:id="rId6"/>
    <sheet name="6.Exponential" sheetId="34" r:id="rId7"/>
  </sheets>
  <externalReferences>
    <externalReference r:id="rId8"/>
    <externalReference r:id="rId9"/>
  </externalReferences>
  <definedNames>
    <definedName name="FofX" localSheetId="3">OFFSET('[1]B(3)'!$B$6,0,0,'[1]B(3)'!$B$1+1,1)</definedName>
    <definedName name="FofX" localSheetId="6">OFFSET([2]B!$B$8,0,0,[2]B!$B$1+1,1)</definedName>
    <definedName name="FofX">OFFSET('[1]B(3)'!$B$6,0,0,'[1]B(3)'!$B$1+1,1)</definedName>
    <definedName name="FofX1">OFFSET([2]Normal!$B$12,[2]Normal!$B$8,0,[2]Normal!$B$9-[2]Normal!$B$8+1,1)</definedName>
    <definedName name="FofX2">OFFSET([2]Normal!$C$12,[2]Normal!$B$8,0,[2]Normal!$B$9-[2]Normal!$B$8+1,1)</definedName>
    <definedName name="Page1">#REF!</definedName>
    <definedName name="Page2">#REF!</definedName>
    <definedName name="Page3" localSheetId="1">'2.Poisson'!$F$19</definedName>
    <definedName name="Page3">#REF!</definedName>
    <definedName name="Page4">'1.Binonial'!$F$15</definedName>
    <definedName name="Page6">#REF!</definedName>
    <definedName name="solver_adj" localSheetId="3" hidden="1">'3.Uniform'!#REF!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'3.Uniform'!#REF!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  <definedName name="X" localSheetId="3">OFFSET('[1]B(3)'!$A$6,0,0,'[1]B(3)'!$B$1+1,1)</definedName>
    <definedName name="x" localSheetId="6">OFFSET([2]Normal!$A$12,[2]Normal!$B$8,0,[2]Normal!$B$9-[2]Normal!$B$8+1,1)</definedName>
    <definedName name="X">OFFSET('[1]B(3)'!$A$6,0,0,'[1]B(3)'!$B$1+1,1)</definedName>
    <definedName name="Xbinomial">OFFSET([2]B!$A$9,0,0,[2]B!$B$1+1,1)</definedName>
  </definedNames>
  <calcPr calcId="162913"/>
</workbook>
</file>

<file path=xl/calcChain.xml><?xml version="1.0" encoding="utf-8"?>
<calcChain xmlns="http://schemas.openxmlformats.org/spreadsheetml/2006/main">
  <c r="J4" i="34" l="1"/>
  <c r="M4" i="34"/>
  <c r="J5" i="34"/>
  <c r="M5" i="34"/>
  <c r="J6" i="34"/>
  <c r="M6" i="34"/>
  <c r="J7" i="34"/>
  <c r="M7" i="34"/>
  <c r="B1" i="33" l="1"/>
  <c r="B4" i="33"/>
  <c r="D4" i="33"/>
  <c r="B5" i="33"/>
  <c r="D5" i="33"/>
  <c r="F5" i="33"/>
  <c r="B6" i="33"/>
  <c r="D6" i="33"/>
  <c r="F6" i="33"/>
  <c r="B7" i="33"/>
  <c r="D7" i="33"/>
  <c r="F7" i="33"/>
  <c r="B8" i="33"/>
  <c r="D8" i="33"/>
  <c r="F8" i="33"/>
  <c r="B9" i="33"/>
  <c r="D9" i="33"/>
  <c r="F9" i="33"/>
  <c r="B10" i="33"/>
  <c r="D10" i="33"/>
  <c r="F10" i="33"/>
  <c r="B11" i="33"/>
  <c r="D11" i="33"/>
  <c r="F11" i="33"/>
  <c r="B12" i="33"/>
  <c r="D12" i="33"/>
  <c r="F12" i="33"/>
  <c r="B13" i="33"/>
  <c r="D13" i="33"/>
  <c r="F13" i="33"/>
  <c r="B14" i="33"/>
  <c r="D14" i="33"/>
  <c r="F14" i="33"/>
  <c r="B15" i="33"/>
  <c r="D15" i="33"/>
  <c r="F15" i="33"/>
  <c r="B16" i="33"/>
  <c r="D16" i="33"/>
  <c r="F16" i="33"/>
  <c r="B17" i="33"/>
  <c r="D17" i="33"/>
  <c r="F17" i="33"/>
  <c r="B18" i="33"/>
  <c r="D18" i="33"/>
  <c r="F18" i="33"/>
  <c r="B19" i="33"/>
  <c r="D19" i="33"/>
  <c r="F19" i="33"/>
  <c r="B20" i="33"/>
  <c r="D20" i="33"/>
  <c r="F20" i="33"/>
  <c r="B21" i="33"/>
  <c r="D21" i="33"/>
  <c r="F21" i="33"/>
  <c r="B22" i="33"/>
  <c r="D22" i="33"/>
  <c r="F22" i="33"/>
  <c r="B23" i="33"/>
  <c r="D23" i="33"/>
  <c r="F23" i="33"/>
  <c r="B24" i="33"/>
  <c r="D24" i="33"/>
  <c r="F24" i="33"/>
  <c r="B25" i="33"/>
  <c r="D25" i="33"/>
  <c r="F25" i="33"/>
  <c r="B26" i="33"/>
  <c r="D26" i="33"/>
  <c r="F26" i="33"/>
  <c r="B27" i="33"/>
  <c r="D27" i="33"/>
  <c r="F27" i="33"/>
  <c r="B28" i="33"/>
  <c r="D28" i="33"/>
  <c r="F28" i="33"/>
  <c r="B29" i="33"/>
  <c r="D29" i="33"/>
  <c r="F29" i="33"/>
  <c r="B30" i="33"/>
  <c r="D30" i="33"/>
  <c r="F30" i="33"/>
  <c r="B31" i="33"/>
  <c r="D31" i="33"/>
  <c r="F31" i="33"/>
  <c r="B32" i="33"/>
  <c r="D32" i="33"/>
  <c r="F32" i="33"/>
  <c r="B33" i="33"/>
  <c r="D33" i="33"/>
  <c r="F33" i="33"/>
  <c r="B34" i="33"/>
  <c r="D34" i="33"/>
  <c r="F34" i="33"/>
  <c r="B35" i="33"/>
  <c r="D35" i="33"/>
  <c r="F35" i="33"/>
  <c r="B36" i="33"/>
  <c r="D36" i="33"/>
  <c r="F36" i="33"/>
  <c r="B37" i="33"/>
  <c r="D37" i="33"/>
  <c r="F37" i="33"/>
  <c r="B38" i="33"/>
  <c r="D38" i="33"/>
  <c r="F38" i="33"/>
  <c r="B39" i="33"/>
  <c r="D39" i="33"/>
  <c r="F39" i="33"/>
  <c r="B40" i="33"/>
  <c r="D40" i="33"/>
  <c r="F40" i="33"/>
  <c r="B41" i="33"/>
  <c r="D41" i="33"/>
  <c r="F41" i="33"/>
  <c r="B42" i="33"/>
  <c r="D42" i="33"/>
  <c r="F42" i="33"/>
  <c r="B43" i="33"/>
  <c r="D43" i="33"/>
  <c r="F43" i="33"/>
  <c r="B44" i="33"/>
  <c r="D44" i="33"/>
  <c r="F44" i="33"/>
  <c r="B45" i="33"/>
  <c r="D45" i="33"/>
  <c r="F45" i="33"/>
  <c r="B46" i="33"/>
  <c r="D46" i="33"/>
  <c r="F46" i="33"/>
  <c r="B47" i="33"/>
  <c r="D47" i="33"/>
  <c r="F47" i="33"/>
  <c r="B48" i="33"/>
  <c r="D48" i="33"/>
  <c r="F48" i="33"/>
  <c r="B49" i="33"/>
  <c r="D49" i="33"/>
  <c r="F49" i="33"/>
  <c r="B50" i="33"/>
  <c r="D50" i="33"/>
  <c r="F50" i="33"/>
  <c r="B51" i="33"/>
  <c r="D51" i="33"/>
  <c r="F51" i="33"/>
  <c r="B52" i="33"/>
  <c r="D52" i="33"/>
  <c r="F52" i="33"/>
  <c r="B53" i="33"/>
  <c r="D53" i="33"/>
  <c r="F53" i="33"/>
  <c r="B54" i="33"/>
  <c r="D54" i="33"/>
  <c r="F54" i="33"/>
  <c r="B55" i="33"/>
  <c r="D55" i="33"/>
  <c r="F55" i="33"/>
  <c r="B56" i="33"/>
  <c r="D56" i="33"/>
  <c r="F56" i="33"/>
  <c r="B57" i="33"/>
  <c r="D57" i="33"/>
  <c r="F57" i="33"/>
  <c r="B58" i="33"/>
  <c r="D58" i="33"/>
  <c r="F58" i="33"/>
  <c r="B59" i="33"/>
  <c r="D59" i="33"/>
  <c r="F59" i="33"/>
  <c r="B60" i="33"/>
  <c r="D60" i="33"/>
  <c r="F60" i="33"/>
  <c r="B61" i="33"/>
  <c r="D61" i="33"/>
  <c r="F61" i="33"/>
  <c r="B62" i="33"/>
  <c r="D62" i="33"/>
  <c r="F62" i="33"/>
  <c r="B63" i="33"/>
  <c r="D63" i="33"/>
  <c r="F63" i="33"/>
  <c r="B64" i="33"/>
  <c r="D64" i="33"/>
  <c r="F64" i="33"/>
  <c r="B65" i="33"/>
  <c r="D65" i="33"/>
  <c r="F65" i="33"/>
  <c r="B66" i="33"/>
  <c r="D66" i="33"/>
  <c r="F66" i="33"/>
  <c r="B67" i="33"/>
  <c r="D67" i="33"/>
  <c r="F67" i="33"/>
  <c r="B68" i="33"/>
  <c r="D68" i="33"/>
  <c r="F68" i="33"/>
  <c r="B69" i="33"/>
  <c r="D69" i="33"/>
  <c r="F69" i="33"/>
  <c r="B70" i="33"/>
  <c r="D70" i="33"/>
  <c r="F70" i="33"/>
  <c r="B71" i="33"/>
  <c r="D71" i="33"/>
  <c r="F71" i="33"/>
  <c r="B72" i="33"/>
  <c r="D72" i="33"/>
  <c r="F72" i="33"/>
  <c r="B73" i="33"/>
  <c r="D73" i="33"/>
  <c r="F73" i="33"/>
  <c r="B74" i="33"/>
  <c r="D74" i="33"/>
  <c r="F74" i="33"/>
  <c r="B75" i="33"/>
  <c r="D75" i="33"/>
  <c r="F75" i="33"/>
  <c r="B76" i="33"/>
  <c r="D76" i="33"/>
  <c r="F76" i="33"/>
  <c r="B77" i="33"/>
  <c r="D77" i="33"/>
  <c r="F77" i="33"/>
  <c r="B78" i="33"/>
  <c r="D78" i="33"/>
  <c r="F78" i="33"/>
  <c r="B79" i="33"/>
  <c r="D79" i="33"/>
  <c r="F79" i="33"/>
  <c r="B80" i="33"/>
  <c r="D80" i="33"/>
  <c r="F80" i="33"/>
  <c r="B81" i="33"/>
  <c r="D81" i="33"/>
  <c r="F81" i="33"/>
  <c r="B82" i="33"/>
  <c r="D82" i="33"/>
  <c r="F82" i="33"/>
  <c r="B83" i="33"/>
  <c r="D83" i="33"/>
  <c r="F83" i="33"/>
  <c r="B84" i="33"/>
  <c r="D84" i="33"/>
  <c r="F84" i="33"/>
  <c r="B85" i="33"/>
  <c r="D85" i="33"/>
  <c r="F85" i="33"/>
  <c r="B86" i="33"/>
  <c r="D86" i="33"/>
  <c r="F86" i="33"/>
  <c r="B87" i="33"/>
  <c r="D87" i="33"/>
  <c r="F87" i="33"/>
  <c r="B88" i="33"/>
  <c r="D88" i="33"/>
  <c r="F88" i="33"/>
  <c r="B89" i="33"/>
  <c r="D89" i="33"/>
  <c r="F89" i="33"/>
  <c r="B90" i="33"/>
  <c r="D90" i="33"/>
  <c r="F90" i="33"/>
  <c r="B91" i="33"/>
  <c r="D91" i="33"/>
  <c r="F91" i="33"/>
  <c r="B92" i="33"/>
  <c r="D92" i="33"/>
  <c r="F92" i="33"/>
  <c r="B93" i="33"/>
  <c r="D93" i="33"/>
  <c r="F93" i="33"/>
  <c r="B94" i="33"/>
  <c r="D94" i="33"/>
  <c r="F94" i="33"/>
  <c r="B95" i="33"/>
  <c r="D95" i="33"/>
  <c r="F95" i="33"/>
  <c r="B96" i="33"/>
  <c r="D96" i="33"/>
  <c r="F96" i="33"/>
  <c r="B97" i="33"/>
  <c r="D97" i="33"/>
  <c r="F97" i="33"/>
  <c r="B98" i="33"/>
  <c r="D98" i="33"/>
  <c r="F98" i="33"/>
  <c r="B99" i="33"/>
  <c r="D99" i="33"/>
  <c r="F99" i="33"/>
  <c r="B100" i="33"/>
  <c r="D100" i="33"/>
  <c r="F100" i="33"/>
  <c r="B101" i="33"/>
  <c r="D101" i="33"/>
  <c r="F101" i="33"/>
  <c r="B102" i="33"/>
  <c r="D102" i="33"/>
  <c r="F102" i="33"/>
  <c r="B103" i="33"/>
  <c r="D103" i="33"/>
  <c r="F103" i="33"/>
  <c r="B104" i="33"/>
  <c r="D104" i="33"/>
  <c r="F104" i="33"/>
  <c r="B105" i="33"/>
  <c r="D105" i="33"/>
  <c r="F105" i="33"/>
  <c r="B106" i="33"/>
  <c r="D106" i="33"/>
  <c r="F106" i="33"/>
  <c r="B107" i="33"/>
  <c r="D107" i="33"/>
  <c r="F107" i="33"/>
  <c r="B108" i="33"/>
  <c r="D108" i="33"/>
  <c r="F108" i="33"/>
  <c r="B109" i="33"/>
  <c r="D109" i="33"/>
  <c r="F109" i="33"/>
  <c r="B110" i="33"/>
  <c r="D110" i="33"/>
  <c r="F110" i="33"/>
  <c r="B111" i="33"/>
  <c r="D111" i="33"/>
  <c r="F111" i="33"/>
  <c r="B112" i="33"/>
  <c r="D112" i="33"/>
  <c r="F112" i="33"/>
  <c r="B113" i="33"/>
  <c r="D113" i="33"/>
  <c r="F113" i="33"/>
  <c r="B114" i="33"/>
  <c r="D114" i="33"/>
  <c r="F114" i="33"/>
  <c r="B115" i="33"/>
  <c r="D115" i="33"/>
  <c r="F115" i="33"/>
  <c r="B116" i="33"/>
  <c r="D116" i="33"/>
  <c r="F116" i="33"/>
  <c r="B117" i="33"/>
  <c r="D117" i="33"/>
  <c r="F117" i="33"/>
  <c r="B118" i="33"/>
  <c r="D118" i="33"/>
  <c r="F118" i="33"/>
  <c r="B119" i="33"/>
  <c r="D119" i="33"/>
  <c r="F119" i="33"/>
  <c r="B120" i="33"/>
  <c r="D120" i="33"/>
  <c r="F120" i="33"/>
  <c r="B121" i="33"/>
  <c r="D121" i="33"/>
  <c r="F121" i="33"/>
  <c r="B122" i="33"/>
  <c r="D122" i="33"/>
  <c r="F122" i="33"/>
  <c r="B123" i="33"/>
  <c r="D123" i="33"/>
  <c r="F123" i="33"/>
  <c r="B124" i="33"/>
  <c r="D124" i="33"/>
  <c r="F124" i="33"/>
  <c r="B125" i="33"/>
  <c r="D125" i="33"/>
  <c r="F125" i="33"/>
  <c r="B126" i="33"/>
  <c r="D126" i="33"/>
  <c r="F126" i="33"/>
  <c r="B127" i="33"/>
  <c r="D127" i="33"/>
  <c r="F127" i="33"/>
  <c r="B128" i="33"/>
  <c r="D128" i="33"/>
  <c r="F128" i="33"/>
  <c r="B129" i="33"/>
  <c r="D129" i="33"/>
  <c r="F129" i="33"/>
  <c r="B130" i="33"/>
  <c r="D130" i="33"/>
  <c r="F130" i="33"/>
  <c r="B131" i="33"/>
  <c r="D131" i="33"/>
  <c r="F131" i="33"/>
  <c r="B132" i="33"/>
  <c r="D132" i="33"/>
  <c r="F132" i="33"/>
  <c r="B133" i="33"/>
  <c r="D133" i="33"/>
  <c r="F133" i="33"/>
  <c r="B134" i="33"/>
  <c r="D134" i="33"/>
  <c r="F134" i="33"/>
  <c r="B135" i="33"/>
  <c r="D135" i="33"/>
  <c r="F135" i="33"/>
  <c r="B136" i="33"/>
  <c r="D136" i="33"/>
  <c r="F136" i="33"/>
  <c r="B137" i="33"/>
  <c r="D137" i="33"/>
  <c r="F137" i="33"/>
  <c r="B138" i="33"/>
  <c r="D138" i="33"/>
  <c r="F138" i="33"/>
  <c r="B139" i="33"/>
  <c r="D139" i="33"/>
  <c r="F139" i="33"/>
  <c r="B140" i="33"/>
  <c r="D140" i="33"/>
  <c r="F140" i="33"/>
  <c r="B141" i="33"/>
  <c r="D141" i="33"/>
  <c r="F141" i="33"/>
  <c r="B142" i="33"/>
  <c r="D142" i="33"/>
  <c r="F142" i="33"/>
  <c r="B143" i="33"/>
  <c r="D143" i="33"/>
  <c r="F143" i="33"/>
  <c r="B144" i="33"/>
  <c r="D144" i="33"/>
  <c r="F144" i="33"/>
  <c r="B145" i="33"/>
  <c r="D145" i="33"/>
  <c r="F145" i="33"/>
  <c r="B146" i="33"/>
  <c r="D146" i="33"/>
  <c r="F146" i="33"/>
  <c r="B147" i="33"/>
  <c r="D147" i="33"/>
  <c r="F147" i="33"/>
  <c r="B148" i="33"/>
  <c r="D148" i="33"/>
  <c r="F148" i="33"/>
  <c r="B149" i="33"/>
  <c r="D149" i="33"/>
  <c r="F149" i="33"/>
  <c r="B150" i="33"/>
  <c r="D150" i="33"/>
  <c r="F150" i="33"/>
  <c r="B151" i="33"/>
  <c r="D151" i="33"/>
  <c r="F151" i="33"/>
  <c r="B152" i="33"/>
  <c r="D152" i="33"/>
  <c r="F152" i="33"/>
  <c r="B153" i="33"/>
  <c r="D153" i="33"/>
  <c r="F153" i="33"/>
  <c r="B154" i="33"/>
  <c r="D154" i="33"/>
  <c r="F154" i="33"/>
  <c r="B155" i="33"/>
  <c r="D155" i="33"/>
  <c r="F155" i="33"/>
  <c r="B156" i="33"/>
  <c r="D156" i="33"/>
  <c r="F156" i="33"/>
  <c r="B157" i="33"/>
  <c r="D157" i="33"/>
  <c r="F157" i="33"/>
  <c r="B158" i="33"/>
  <c r="D158" i="33"/>
  <c r="F158" i="33"/>
  <c r="B159" i="33"/>
  <c r="D159" i="33"/>
  <c r="F159" i="33"/>
  <c r="B160" i="33"/>
  <c r="D160" i="33"/>
  <c r="F160" i="33"/>
  <c r="B161" i="33"/>
  <c r="D161" i="33"/>
  <c r="F161" i="33"/>
  <c r="B162" i="33"/>
  <c r="D162" i="33"/>
  <c r="F162" i="33"/>
  <c r="B163" i="33"/>
  <c r="D163" i="33"/>
  <c r="F163" i="33"/>
  <c r="B164" i="33"/>
  <c r="D164" i="33"/>
  <c r="F164" i="33"/>
  <c r="B165" i="33"/>
  <c r="D165" i="33"/>
  <c r="F165" i="33"/>
  <c r="B166" i="33"/>
  <c r="D166" i="33"/>
  <c r="F166" i="33"/>
  <c r="B167" i="33"/>
  <c r="D167" i="33"/>
  <c r="F167" i="33"/>
  <c r="B168" i="33"/>
  <c r="D168" i="33"/>
  <c r="F168" i="33"/>
  <c r="B169" i="33"/>
  <c r="D169" i="33"/>
  <c r="F169" i="33"/>
  <c r="B170" i="33"/>
  <c r="D170" i="33"/>
  <c r="F170" i="33"/>
  <c r="B171" i="33"/>
  <c r="D171" i="33"/>
  <c r="F171" i="33"/>
  <c r="B172" i="33"/>
  <c r="D172" i="33"/>
  <c r="F172" i="33"/>
  <c r="B173" i="33"/>
  <c r="D173" i="33"/>
  <c r="F173" i="33"/>
  <c r="B174" i="33"/>
  <c r="D174" i="33"/>
  <c r="F174" i="33"/>
  <c r="B175" i="33"/>
  <c r="D175" i="33"/>
  <c r="F175" i="33"/>
  <c r="B176" i="33"/>
  <c r="D176" i="33"/>
  <c r="F176" i="33"/>
  <c r="B177" i="33"/>
  <c r="D177" i="33"/>
  <c r="F177" i="33"/>
  <c r="B178" i="33"/>
  <c r="D178" i="33"/>
  <c r="F178" i="33"/>
  <c r="B179" i="33"/>
  <c r="D179" i="33"/>
  <c r="F179" i="33"/>
  <c r="B180" i="33"/>
  <c r="D180" i="33"/>
  <c r="F180" i="33"/>
  <c r="B181" i="33"/>
  <c r="D181" i="33"/>
  <c r="F181" i="33"/>
  <c r="B182" i="33"/>
  <c r="D182" i="33"/>
  <c r="F182" i="33"/>
  <c r="B183" i="33"/>
  <c r="D183" i="33"/>
  <c r="F183" i="33"/>
  <c r="B184" i="33"/>
  <c r="D184" i="33"/>
  <c r="F184" i="33"/>
  <c r="B185" i="33"/>
  <c r="D185" i="33"/>
  <c r="F185" i="33"/>
  <c r="B186" i="33"/>
  <c r="D186" i="33"/>
  <c r="F186" i="33"/>
  <c r="B187" i="33"/>
  <c r="D187" i="33"/>
  <c r="F187" i="33"/>
  <c r="B188" i="33"/>
  <c r="D188" i="33"/>
  <c r="F188" i="33"/>
  <c r="B189" i="33"/>
  <c r="D189" i="33"/>
  <c r="F189" i="33"/>
  <c r="B190" i="33"/>
  <c r="D190" i="33"/>
  <c r="F190" i="33"/>
  <c r="B191" i="33"/>
  <c r="D191" i="33"/>
  <c r="F191" i="33"/>
  <c r="B192" i="33"/>
  <c r="D192" i="33"/>
  <c r="F192" i="33"/>
  <c r="B193" i="33"/>
  <c r="D193" i="33"/>
  <c r="F193" i="33"/>
  <c r="B194" i="33"/>
  <c r="D194" i="33"/>
  <c r="F194" i="33"/>
  <c r="B195" i="33"/>
  <c r="D195" i="33"/>
  <c r="F195" i="33"/>
  <c r="B196" i="33"/>
  <c r="D196" i="33"/>
  <c r="F196" i="33"/>
  <c r="B197" i="33"/>
  <c r="D197" i="33"/>
  <c r="F197" i="33"/>
  <c r="B198" i="33"/>
  <c r="D198" i="33"/>
  <c r="F198" i="33"/>
  <c r="B199" i="33"/>
  <c r="D199" i="33"/>
  <c r="F199" i="33"/>
  <c r="B200" i="33"/>
  <c r="D200" i="33"/>
  <c r="F200" i="33"/>
  <c r="B201" i="33"/>
  <c r="D201" i="33"/>
  <c r="F201" i="33"/>
  <c r="B202" i="33"/>
  <c r="D202" i="33"/>
  <c r="F202" i="33"/>
  <c r="B203" i="33"/>
  <c r="D203" i="33"/>
  <c r="F203" i="33"/>
  <c r="B204" i="33"/>
  <c r="D204" i="33"/>
  <c r="F204" i="33"/>
  <c r="B205" i="33"/>
  <c r="D205" i="33"/>
  <c r="F205" i="33"/>
  <c r="B206" i="33"/>
  <c r="D206" i="33"/>
  <c r="F206" i="33"/>
  <c r="B207" i="33"/>
  <c r="D207" i="33"/>
  <c r="F207" i="33"/>
  <c r="B208" i="33"/>
  <c r="D208" i="33"/>
  <c r="F208" i="33"/>
  <c r="B209" i="33"/>
  <c r="D209" i="33"/>
  <c r="F209" i="33"/>
  <c r="B210" i="33"/>
  <c r="D210" i="33"/>
  <c r="F210" i="33"/>
  <c r="B211" i="33"/>
  <c r="D211" i="33"/>
  <c r="F211" i="33"/>
  <c r="B212" i="33"/>
  <c r="D212" i="33"/>
  <c r="F212" i="33"/>
  <c r="B213" i="33"/>
  <c r="D213" i="33"/>
  <c r="F213" i="33"/>
  <c r="B214" i="33"/>
  <c r="D214" i="33"/>
  <c r="F214" i="33"/>
  <c r="B215" i="33"/>
  <c r="D215" i="33"/>
  <c r="F215" i="33"/>
  <c r="B216" i="33"/>
  <c r="D216" i="33"/>
  <c r="F216" i="33"/>
  <c r="B217" i="33"/>
  <c r="D217" i="33"/>
  <c r="F217" i="33"/>
  <c r="B218" i="33"/>
  <c r="D218" i="33"/>
  <c r="F218" i="33"/>
  <c r="B219" i="33"/>
  <c r="D219" i="33"/>
  <c r="F219" i="33"/>
  <c r="B220" i="33"/>
  <c r="D220" i="33"/>
  <c r="F220" i="33"/>
  <c r="B221" i="33"/>
  <c r="D221" i="33"/>
  <c r="F221" i="33"/>
  <c r="B222" i="33"/>
  <c r="D222" i="33"/>
  <c r="F222" i="33"/>
  <c r="B223" i="33"/>
  <c r="D223" i="33"/>
  <c r="F223" i="33"/>
  <c r="B224" i="33"/>
  <c r="D224" i="33"/>
  <c r="F224" i="33"/>
  <c r="B225" i="33"/>
  <c r="D225" i="33"/>
  <c r="F225" i="33"/>
  <c r="B226" i="33"/>
  <c r="D226" i="33"/>
  <c r="F226" i="33"/>
  <c r="B227" i="33"/>
  <c r="D227" i="33"/>
  <c r="F227" i="33"/>
  <c r="B228" i="33"/>
  <c r="D228" i="33"/>
  <c r="F228" i="33"/>
  <c r="B229" i="33"/>
  <c r="D229" i="33"/>
  <c r="F229" i="33"/>
  <c r="B230" i="33"/>
  <c r="D230" i="33"/>
  <c r="F230" i="33"/>
  <c r="B231" i="33"/>
  <c r="D231" i="33"/>
  <c r="F231" i="33"/>
  <c r="B232" i="33"/>
  <c r="D232" i="33"/>
  <c r="F232" i="33"/>
  <c r="B233" i="33"/>
  <c r="D233" i="33"/>
  <c r="F233" i="33"/>
  <c r="B234" i="33"/>
  <c r="D234" i="33"/>
  <c r="F234" i="33"/>
  <c r="B235" i="33"/>
  <c r="D235" i="33"/>
  <c r="F235" i="33"/>
  <c r="B236" i="33"/>
  <c r="D236" i="33"/>
  <c r="F236" i="33"/>
  <c r="B237" i="33"/>
  <c r="D237" i="33"/>
  <c r="F237" i="33"/>
  <c r="B238" i="33"/>
  <c r="D238" i="33"/>
  <c r="F238" i="33"/>
  <c r="B239" i="33"/>
  <c r="D239" i="33"/>
  <c r="F239" i="33"/>
  <c r="B240" i="33"/>
  <c r="D240" i="33"/>
  <c r="F240" i="33"/>
  <c r="B241" i="33"/>
  <c r="D241" i="33"/>
  <c r="F241" i="33"/>
  <c r="B242" i="33"/>
  <c r="D242" i="33"/>
  <c r="F242" i="33"/>
  <c r="B243" i="33"/>
  <c r="D243" i="33"/>
  <c r="F243" i="33"/>
  <c r="B244" i="33"/>
  <c r="D244" i="33"/>
  <c r="F244" i="33"/>
  <c r="B245" i="33"/>
  <c r="D245" i="33"/>
  <c r="F245" i="33"/>
  <c r="B246" i="33"/>
  <c r="D246" i="33"/>
  <c r="F246" i="33"/>
  <c r="B247" i="33"/>
  <c r="D247" i="33"/>
  <c r="F247" i="33"/>
  <c r="B248" i="33"/>
  <c r="D248" i="33"/>
  <c r="F248" i="33"/>
  <c r="B249" i="33"/>
  <c r="D249" i="33"/>
  <c r="F249" i="33"/>
  <c r="B250" i="33"/>
  <c r="D250" i="33"/>
  <c r="F250" i="33"/>
  <c r="B251" i="33"/>
  <c r="D251" i="33"/>
  <c r="F251" i="33"/>
  <c r="B252" i="33"/>
  <c r="D252" i="33"/>
  <c r="F252" i="33"/>
  <c r="B253" i="33"/>
  <c r="D253" i="33"/>
  <c r="F253" i="33"/>
  <c r="B254" i="33"/>
  <c r="D254" i="33"/>
  <c r="F254" i="33"/>
  <c r="B255" i="33"/>
  <c r="D255" i="33"/>
  <c r="F255" i="33"/>
  <c r="B256" i="33"/>
  <c r="D256" i="33"/>
  <c r="F256" i="33"/>
  <c r="B257" i="33"/>
  <c r="D257" i="33"/>
  <c r="F257" i="33"/>
  <c r="B258" i="33"/>
  <c r="D258" i="33"/>
  <c r="F258" i="33"/>
  <c r="B259" i="33"/>
  <c r="D259" i="33"/>
  <c r="F259" i="33"/>
  <c r="B260" i="33"/>
  <c r="D260" i="33"/>
  <c r="F260" i="33"/>
  <c r="B261" i="33"/>
  <c r="D261" i="33"/>
  <c r="F261" i="33"/>
  <c r="B262" i="33"/>
  <c r="D262" i="33"/>
  <c r="F262" i="33"/>
  <c r="B263" i="33"/>
  <c r="D263" i="33"/>
  <c r="F263" i="33"/>
  <c r="B264" i="33"/>
  <c r="D264" i="33"/>
  <c r="F264" i="33"/>
  <c r="B265" i="33"/>
  <c r="D265" i="33"/>
  <c r="F265" i="33"/>
  <c r="B266" i="33"/>
  <c r="D266" i="33"/>
  <c r="F266" i="33"/>
  <c r="B267" i="33"/>
  <c r="D267" i="33"/>
  <c r="F267" i="33"/>
  <c r="B268" i="33"/>
  <c r="D268" i="33"/>
  <c r="F268" i="33"/>
  <c r="B269" i="33"/>
  <c r="D269" i="33"/>
  <c r="F269" i="33"/>
  <c r="B270" i="33"/>
  <c r="D270" i="33"/>
  <c r="F270" i="33"/>
  <c r="B271" i="33"/>
  <c r="D271" i="33"/>
  <c r="F271" i="33"/>
  <c r="B272" i="33"/>
  <c r="D272" i="33"/>
  <c r="F272" i="33"/>
  <c r="B273" i="33"/>
  <c r="D273" i="33"/>
  <c r="F273" i="33"/>
  <c r="B274" i="33"/>
  <c r="D274" i="33"/>
  <c r="F274" i="33"/>
  <c r="B275" i="33"/>
  <c r="D275" i="33"/>
  <c r="F275" i="33"/>
  <c r="B276" i="33"/>
  <c r="D276" i="33"/>
  <c r="F276" i="33"/>
  <c r="B277" i="33"/>
  <c r="D277" i="33"/>
  <c r="F277" i="33"/>
  <c r="B278" i="33"/>
  <c r="D278" i="33"/>
  <c r="F278" i="33"/>
  <c r="B279" i="33"/>
  <c r="D279" i="33"/>
  <c r="F279" i="33"/>
  <c r="B280" i="33"/>
  <c r="D280" i="33"/>
  <c r="F280" i="33"/>
  <c r="B281" i="33"/>
  <c r="D281" i="33"/>
  <c r="F281" i="33"/>
  <c r="B282" i="33"/>
  <c r="D282" i="33"/>
  <c r="F282" i="33"/>
  <c r="B283" i="33"/>
  <c r="D283" i="33"/>
  <c r="F283" i="33"/>
  <c r="B284" i="33"/>
  <c r="D284" i="33"/>
  <c r="F284" i="33"/>
  <c r="B285" i="33"/>
  <c r="D285" i="33"/>
  <c r="F285" i="33"/>
  <c r="B286" i="33"/>
  <c r="D286" i="33"/>
  <c r="F286" i="33"/>
  <c r="B287" i="33"/>
  <c r="D287" i="33"/>
  <c r="F287" i="33"/>
  <c r="B288" i="33"/>
  <c r="D288" i="33"/>
  <c r="F288" i="33"/>
  <c r="B289" i="33"/>
  <c r="D289" i="33"/>
  <c r="F289" i="33"/>
  <c r="B290" i="33"/>
  <c r="D290" i="33"/>
  <c r="F290" i="33"/>
  <c r="B291" i="33"/>
  <c r="D291" i="33"/>
  <c r="F291" i="33"/>
  <c r="B292" i="33"/>
  <c r="D292" i="33"/>
  <c r="F292" i="33"/>
  <c r="B293" i="33"/>
  <c r="D293" i="33"/>
  <c r="F293" i="33"/>
  <c r="B294" i="33"/>
  <c r="D294" i="33"/>
  <c r="F294" i="33"/>
  <c r="B295" i="33"/>
  <c r="D295" i="33"/>
  <c r="F295" i="33"/>
  <c r="B296" i="33"/>
  <c r="D296" i="33"/>
  <c r="F296" i="33"/>
  <c r="B297" i="33"/>
  <c r="D297" i="33"/>
  <c r="F297" i="33"/>
  <c r="B298" i="33"/>
  <c r="D298" i="33"/>
  <c r="F298" i="33"/>
  <c r="B299" i="33"/>
  <c r="D299" i="33"/>
  <c r="F299" i="33"/>
  <c r="B300" i="33"/>
  <c r="D300" i="33"/>
  <c r="F300" i="33"/>
  <c r="B301" i="33"/>
  <c r="D301" i="33"/>
  <c r="F301" i="33"/>
  <c r="B302" i="33"/>
  <c r="D302" i="33"/>
  <c r="F302" i="33"/>
  <c r="B303" i="33"/>
  <c r="D303" i="33"/>
  <c r="F303" i="33"/>
  <c r="B304" i="33"/>
  <c r="D304" i="33"/>
  <c r="F304" i="33"/>
  <c r="B305" i="33"/>
  <c r="D305" i="33"/>
  <c r="F305" i="33"/>
  <c r="B306" i="33"/>
  <c r="D306" i="33"/>
  <c r="F306" i="33"/>
  <c r="B307" i="33"/>
  <c r="D307" i="33"/>
  <c r="F307" i="33"/>
  <c r="B308" i="33"/>
  <c r="D308" i="33"/>
  <c r="F308" i="33"/>
  <c r="B309" i="33"/>
  <c r="D309" i="33"/>
  <c r="F309" i="33"/>
  <c r="B310" i="33"/>
  <c r="D310" i="33"/>
  <c r="F310" i="33"/>
  <c r="B311" i="33"/>
  <c r="D311" i="33"/>
  <c r="F311" i="33"/>
  <c r="B312" i="33"/>
  <c r="D312" i="33"/>
  <c r="F312" i="33"/>
  <c r="B313" i="33"/>
  <c r="D313" i="33"/>
  <c r="F313" i="33"/>
  <c r="B314" i="33"/>
  <c r="D314" i="33"/>
  <c r="F314" i="33"/>
  <c r="B315" i="33"/>
  <c r="D315" i="33"/>
  <c r="F315" i="33"/>
  <c r="B316" i="33"/>
  <c r="D316" i="33"/>
  <c r="F316" i="33"/>
  <c r="B317" i="33"/>
  <c r="D317" i="33"/>
  <c r="F317" i="33"/>
  <c r="B318" i="33"/>
  <c r="D318" i="33"/>
  <c r="F318" i="33"/>
  <c r="B319" i="33"/>
  <c r="D319" i="33"/>
  <c r="F319" i="33"/>
  <c r="B320" i="33"/>
  <c r="D320" i="33"/>
  <c r="F320" i="33"/>
  <c r="B321" i="33"/>
  <c r="D321" i="33"/>
  <c r="F321" i="33"/>
  <c r="B322" i="33"/>
  <c r="D322" i="33"/>
  <c r="F322" i="33"/>
  <c r="B323" i="33"/>
  <c r="D323" i="33"/>
  <c r="F323" i="33"/>
  <c r="B324" i="33"/>
  <c r="D324" i="33"/>
  <c r="F324" i="33"/>
  <c r="B325" i="33"/>
  <c r="D325" i="33"/>
  <c r="F325" i="33"/>
  <c r="B326" i="33"/>
  <c r="D326" i="33"/>
  <c r="F326" i="33"/>
  <c r="B327" i="33"/>
  <c r="D327" i="33"/>
  <c r="F327" i="33"/>
  <c r="B328" i="33"/>
  <c r="D328" i="33"/>
  <c r="F328" i="33"/>
  <c r="B329" i="33"/>
  <c r="D329" i="33"/>
  <c r="F329" i="33"/>
  <c r="B330" i="33"/>
  <c r="D330" i="33"/>
  <c r="F330" i="33"/>
  <c r="B331" i="33"/>
  <c r="D331" i="33"/>
  <c r="F331" i="33"/>
  <c r="B332" i="33"/>
  <c r="D332" i="33"/>
  <c r="F332" i="33"/>
  <c r="B333" i="33"/>
  <c r="D333" i="33"/>
  <c r="F333" i="33"/>
  <c r="B334" i="33"/>
  <c r="D334" i="33"/>
  <c r="F334" i="33"/>
  <c r="B335" i="33"/>
  <c r="D335" i="33"/>
  <c r="F335" i="33"/>
  <c r="B336" i="33"/>
  <c r="D336" i="33"/>
  <c r="F336" i="33"/>
  <c r="B337" i="33"/>
  <c r="D337" i="33"/>
  <c r="F337" i="33"/>
  <c r="B338" i="33"/>
  <c r="D338" i="33"/>
  <c r="F338" i="33"/>
  <c r="B339" i="33"/>
  <c r="D339" i="33"/>
  <c r="F339" i="33"/>
  <c r="B340" i="33"/>
  <c r="D340" i="33"/>
  <c r="F340" i="33"/>
  <c r="B341" i="33"/>
  <c r="D341" i="33"/>
  <c r="F341" i="33"/>
  <c r="B342" i="33"/>
  <c r="D342" i="33"/>
  <c r="F342" i="33"/>
  <c r="B343" i="33"/>
  <c r="D343" i="33"/>
  <c r="F343" i="33"/>
  <c r="B344" i="33"/>
  <c r="D344" i="33"/>
  <c r="F344" i="33"/>
  <c r="B345" i="33"/>
  <c r="D345" i="33"/>
  <c r="F345" i="33"/>
  <c r="B346" i="33"/>
  <c r="D346" i="33"/>
  <c r="F346" i="33"/>
  <c r="B347" i="33"/>
  <c r="D347" i="33"/>
  <c r="F347" i="33"/>
  <c r="B348" i="33"/>
  <c r="D348" i="33"/>
  <c r="F348" i="33"/>
  <c r="B349" i="33"/>
  <c r="D349" i="33"/>
  <c r="F349" i="33"/>
  <c r="B350" i="33"/>
  <c r="D350" i="33"/>
  <c r="F350" i="33"/>
  <c r="B351" i="33"/>
  <c r="D351" i="33"/>
  <c r="F351" i="33"/>
  <c r="B352" i="33"/>
  <c r="D352" i="33"/>
  <c r="F352" i="33"/>
  <c r="B353" i="33"/>
  <c r="D353" i="33"/>
  <c r="F353" i="33"/>
  <c r="B354" i="33"/>
  <c r="D354" i="33"/>
  <c r="F354" i="33"/>
  <c r="B355" i="33"/>
  <c r="D355" i="33"/>
  <c r="F355" i="33"/>
  <c r="B356" i="33"/>
  <c r="D356" i="33"/>
  <c r="F356" i="33"/>
  <c r="B357" i="33"/>
  <c r="D357" i="33"/>
  <c r="F357" i="33"/>
  <c r="B358" i="33"/>
  <c r="D358" i="33"/>
  <c r="F358" i="33"/>
  <c r="B359" i="33"/>
  <c r="D359" i="33"/>
  <c r="F359" i="33"/>
  <c r="B360" i="33"/>
  <c r="D360" i="33"/>
  <c r="F360" i="33"/>
  <c r="B361" i="33"/>
  <c r="D361" i="33"/>
  <c r="F361" i="33"/>
  <c r="B362" i="33"/>
  <c r="D362" i="33"/>
  <c r="F362" i="33"/>
  <c r="B363" i="33"/>
  <c r="D363" i="33"/>
  <c r="F363" i="33"/>
  <c r="B364" i="33"/>
  <c r="D364" i="33"/>
  <c r="F364" i="33"/>
  <c r="B365" i="33"/>
  <c r="D365" i="33"/>
  <c r="F365" i="33"/>
  <c r="B366" i="33"/>
  <c r="D366" i="33"/>
  <c r="F366" i="33"/>
  <c r="B367" i="33"/>
  <c r="D367" i="33"/>
  <c r="F367" i="33"/>
  <c r="B368" i="33"/>
  <c r="D368" i="33"/>
  <c r="F368" i="33"/>
  <c r="B369" i="33"/>
  <c r="D369" i="33"/>
  <c r="F369" i="33"/>
  <c r="B370" i="33"/>
  <c r="D370" i="33"/>
  <c r="F370" i="33"/>
  <c r="B371" i="33"/>
  <c r="D371" i="33"/>
  <c r="F371" i="33"/>
  <c r="B372" i="33"/>
  <c r="D372" i="33"/>
  <c r="F372" i="33"/>
  <c r="B373" i="33"/>
  <c r="D373" i="33"/>
  <c r="F373" i="33"/>
  <c r="B374" i="33"/>
  <c r="D374" i="33"/>
  <c r="F374" i="33"/>
  <c r="B375" i="33"/>
  <c r="D375" i="33"/>
  <c r="F375" i="33"/>
  <c r="B376" i="33"/>
  <c r="D376" i="33"/>
  <c r="F376" i="33"/>
  <c r="B377" i="33"/>
  <c r="D377" i="33"/>
  <c r="F377" i="33"/>
  <c r="B378" i="33"/>
  <c r="D378" i="33"/>
  <c r="F378" i="33"/>
  <c r="B379" i="33"/>
  <c r="D379" i="33"/>
  <c r="F379" i="33"/>
  <c r="B380" i="33"/>
  <c r="D380" i="33"/>
  <c r="F380" i="33"/>
  <c r="B381" i="33"/>
  <c r="D381" i="33"/>
  <c r="F381" i="33"/>
  <c r="B382" i="33"/>
  <c r="D382" i="33"/>
  <c r="F382" i="33"/>
  <c r="B383" i="33"/>
  <c r="D383" i="33"/>
  <c r="F383" i="33"/>
  <c r="B384" i="33"/>
  <c r="D384" i="33"/>
  <c r="F384" i="33"/>
  <c r="B385" i="33"/>
  <c r="D385" i="33"/>
  <c r="F385" i="33"/>
  <c r="B386" i="33"/>
  <c r="D386" i="33"/>
  <c r="F386" i="33"/>
  <c r="B387" i="33"/>
  <c r="D387" i="33"/>
  <c r="F387" i="33"/>
  <c r="B388" i="33"/>
  <c r="D388" i="33"/>
  <c r="F388" i="33"/>
  <c r="B389" i="33"/>
  <c r="D389" i="33"/>
  <c r="F389" i="33"/>
  <c r="B390" i="33"/>
  <c r="D390" i="33"/>
  <c r="F390" i="33"/>
  <c r="B391" i="33"/>
  <c r="D391" i="33"/>
  <c r="F391" i="33"/>
  <c r="B392" i="33"/>
  <c r="D392" i="33"/>
  <c r="F392" i="33"/>
  <c r="B393" i="33"/>
  <c r="D393" i="33"/>
  <c r="F393" i="33"/>
  <c r="B394" i="33"/>
  <c r="D394" i="33"/>
  <c r="F394" i="33"/>
  <c r="B395" i="33"/>
  <c r="D395" i="33"/>
  <c r="F395" i="33"/>
  <c r="B396" i="33"/>
  <c r="D396" i="33"/>
  <c r="F396" i="33"/>
  <c r="B397" i="33"/>
  <c r="D397" i="33"/>
  <c r="F397" i="33"/>
  <c r="B398" i="33"/>
  <c r="D398" i="33"/>
  <c r="F398" i="33"/>
  <c r="B399" i="33"/>
  <c r="D399" i="33"/>
  <c r="F399" i="33"/>
  <c r="B400" i="33"/>
  <c r="D400" i="33"/>
  <c r="F400" i="33"/>
  <c r="B401" i="33"/>
  <c r="D401" i="33"/>
  <c r="F401" i="33"/>
  <c r="B402" i="33"/>
  <c r="D402" i="33"/>
  <c r="F402" i="33"/>
  <c r="B403" i="33"/>
  <c r="D403" i="33"/>
  <c r="F403" i="33"/>
  <c r="B404" i="33"/>
  <c r="D404" i="33"/>
  <c r="F404" i="33"/>
  <c r="B405" i="33"/>
  <c r="D405" i="33"/>
  <c r="F405" i="33"/>
  <c r="B406" i="33"/>
  <c r="D406" i="33"/>
  <c r="F406" i="33"/>
  <c r="B407" i="33"/>
  <c r="D407" i="33"/>
  <c r="F407" i="33"/>
  <c r="B408" i="33"/>
  <c r="D408" i="33"/>
  <c r="F408" i="33"/>
  <c r="B409" i="33"/>
  <c r="D409" i="33"/>
  <c r="F409" i="33"/>
  <c r="B410" i="33"/>
  <c r="D410" i="33"/>
  <c r="F410" i="33"/>
  <c r="B411" i="33"/>
  <c r="D411" i="33"/>
  <c r="F411" i="33"/>
  <c r="B412" i="33"/>
  <c r="D412" i="33"/>
  <c r="F412" i="33"/>
  <c r="B413" i="33"/>
  <c r="D413" i="33"/>
  <c r="F413" i="33"/>
  <c r="B414" i="33"/>
  <c r="D414" i="33"/>
  <c r="F414" i="33"/>
  <c r="B415" i="33"/>
  <c r="D415" i="33"/>
  <c r="F415" i="33"/>
  <c r="B416" i="33"/>
  <c r="D416" i="33"/>
  <c r="F416" i="33"/>
  <c r="B417" i="33"/>
  <c r="D417" i="33"/>
  <c r="F417" i="33"/>
  <c r="B418" i="33"/>
  <c r="D418" i="33"/>
  <c r="F418" i="33"/>
  <c r="B419" i="33"/>
  <c r="D419" i="33"/>
  <c r="F419" i="33"/>
  <c r="B420" i="33"/>
  <c r="D420" i="33"/>
  <c r="F420" i="33"/>
  <c r="B421" i="33"/>
  <c r="D421" i="33"/>
  <c r="F421" i="33"/>
  <c r="B422" i="33"/>
  <c r="D422" i="33"/>
  <c r="F422" i="33"/>
  <c r="B423" i="33"/>
  <c r="D423" i="33"/>
  <c r="F423" i="33"/>
  <c r="B424" i="33"/>
  <c r="D424" i="33"/>
  <c r="F424" i="33"/>
  <c r="B425" i="33"/>
  <c r="D425" i="33"/>
  <c r="F425" i="33"/>
  <c r="B426" i="33"/>
  <c r="D426" i="33"/>
  <c r="F426" i="33"/>
  <c r="B427" i="33"/>
  <c r="D427" i="33"/>
  <c r="F427" i="33"/>
  <c r="B428" i="33"/>
  <c r="D428" i="33"/>
  <c r="F428" i="33"/>
  <c r="B429" i="33"/>
  <c r="D429" i="33"/>
  <c r="F429" i="33"/>
  <c r="B430" i="33"/>
  <c r="D430" i="33"/>
  <c r="F430" i="33"/>
  <c r="B431" i="33"/>
  <c r="D431" i="33"/>
  <c r="F431" i="33"/>
  <c r="B432" i="33"/>
  <c r="D432" i="33"/>
  <c r="F432" i="33"/>
  <c r="B433" i="33"/>
  <c r="D433" i="33"/>
  <c r="F433" i="33"/>
  <c r="B434" i="33"/>
  <c r="D434" i="33"/>
  <c r="F434" i="33"/>
  <c r="B435" i="33"/>
  <c r="D435" i="33"/>
  <c r="F435" i="33"/>
  <c r="B436" i="33"/>
  <c r="D436" i="33"/>
  <c r="F436" i="33"/>
  <c r="B437" i="33"/>
  <c r="D437" i="33"/>
  <c r="F437" i="33"/>
  <c r="B438" i="33"/>
  <c r="D438" i="33"/>
  <c r="F438" i="33"/>
  <c r="B439" i="33"/>
  <c r="D439" i="33"/>
  <c r="F439" i="33"/>
  <c r="B440" i="33"/>
  <c r="D440" i="33"/>
  <c r="F440" i="33"/>
  <c r="B441" i="33"/>
  <c r="D441" i="33"/>
  <c r="F441" i="33"/>
  <c r="B442" i="33"/>
  <c r="D442" i="33"/>
  <c r="F442" i="33"/>
  <c r="B443" i="33"/>
  <c r="D443" i="33"/>
  <c r="F443" i="33"/>
  <c r="B444" i="33"/>
  <c r="D444" i="33"/>
  <c r="F444" i="33"/>
  <c r="B445" i="33"/>
  <c r="D445" i="33"/>
  <c r="F445" i="33"/>
  <c r="B446" i="33"/>
  <c r="D446" i="33"/>
  <c r="F446" i="33"/>
  <c r="B447" i="33"/>
  <c r="D447" i="33"/>
  <c r="F447" i="33"/>
  <c r="B448" i="33"/>
  <c r="D448" i="33"/>
  <c r="F448" i="33"/>
  <c r="B449" i="33"/>
  <c r="D449" i="33"/>
  <c r="F449" i="33"/>
  <c r="B450" i="33"/>
  <c r="D450" i="33"/>
  <c r="F450" i="33"/>
  <c r="B451" i="33"/>
  <c r="D451" i="33"/>
  <c r="F451" i="33"/>
  <c r="B452" i="33"/>
  <c r="D452" i="33"/>
  <c r="F452" i="33"/>
  <c r="B453" i="33"/>
  <c r="D453" i="33"/>
  <c r="F453" i="33"/>
  <c r="B454" i="33"/>
  <c r="D454" i="33"/>
  <c r="F454" i="33"/>
  <c r="B455" i="33"/>
  <c r="D455" i="33"/>
  <c r="F455" i="33"/>
  <c r="B456" i="33"/>
  <c r="D456" i="33"/>
  <c r="F456" i="33"/>
  <c r="B457" i="33"/>
  <c r="D457" i="33"/>
  <c r="F457" i="33"/>
  <c r="B458" i="33"/>
  <c r="D458" i="33"/>
  <c r="F458" i="33"/>
  <c r="B459" i="33"/>
  <c r="D459" i="33"/>
  <c r="F459" i="33"/>
  <c r="B460" i="33"/>
  <c r="D460" i="33"/>
  <c r="F460" i="33"/>
  <c r="B461" i="33"/>
  <c r="D461" i="33"/>
  <c r="F461" i="33"/>
  <c r="B462" i="33"/>
  <c r="D462" i="33"/>
  <c r="F462" i="33"/>
  <c r="B463" i="33"/>
  <c r="D463" i="33"/>
  <c r="F463" i="33"/>
  <c r="B464" i="33"/>
  <c r="D464" i="33"/>
  <c r="F464" i="33"/>
  <c r="B465" i="33"/>
  <c r="D465" i="33"/>
  <c r="F465" i="33"/>
  <c r="B466" i="33"/>
  <c r="D466" i="33"/>
  <c r="F466" i="33"/>
  <c r="B467" i="33"/>
  <c r="D467" i="33"/>
  <c r="F467" i="33"/>
  <c r="B468" i="33"/>
  <c r="D468" i="33"/>
  <c r="F468" i="33"/>
  <c r="B469" i="33"/>
  <c r="D469" i="33"/>
  <c r="F469" i="33"/>
  <c r="B470" i="33"/>
  <c r="D470" i="33"/>
  <c r="F470" i="33"/>
  <c r="B471" i="33"/>
  <c r="D471" i="33"/>
  <c r="F471" i="33"/>
  <c r="B472" i="33"/>
  <c r="D472" i="33"/>
  <c r="F472" i="33"/>
  <c r="B473" i="33"/>
  <c r="D473" i="33"/>
  <c r="F473" i="33"/>
  <c r="B474" i="33"/>
  <c r="D474" i="33"/>
  <c r="F474" i="33"/>
  <c r="B475" i="33"/>
  <c r="D475" i="33"/>
  <c r="F475" i="33"/>
  <c r="B476" i="33"/>
  <c r="D476" i="33"/>
  <c r="F476" i="33"/>
  <c r="B477" i="33"/>
  <c r="D477" i="33"/>
  <c r="F477" i="33"/>
  <c r="B478" i="33"/>
  <c r="D478" i="33"/>
  <c r="F478" i="33"/>
  <c r="B479" i="33"/>
  <c r="D479" i="33"/>
  <c r="F479" i="33"/>
  <c r="B480" i="33"/>
  <c r="D480" i="33"/>
  <c r="F480" i="33"/>
  <c r="B481" i="33"/>
  <c r="D481" i="33"/>
  <c r="F481" i="33"/>
  <c r="B482" i="33"/>
  <c r="D482" i="33"/>
  <c r="F482" i="33"/>
  <c r="B483" i="33"/>
  <c r="D483" i="33"/>
  <c r="F483" i="33"/>
  <c r="B484" i="33"/>
  <c r="D484" i="33"/>
  <c r="F484" i="33"/>
  <c r="B485" i="33"/>
  <c r="D485" i="33"/>
  <c r="F485" i="33"/>
  <c r="B486" i="33"/>
  <c r="D486" i="33"/>
  <c r="F486" i="33"/>
  <c r="B487" i="33"/>
  <c r="D487" i="33"/>
  <c r="F487" i="33"/>
  <c r="B488" i="33"/>
  <c r="D488" i="33"/>
  <c r="F488" i="33"/>
  <c r="B489" i="33"/>
  <c r="D489" i="33"/>
  <c r="F489" i="33"/>
  <c r="B490" i="33"/>
  <c r="D490" i="33"/>
  <c r="F490" i="33"/>
  <c r="B491" i="33"/>
  <c r="D491" i="33"/>
  <c r="F491" i="33"/>
  <c r="B492" i="33"/>
  <c r="D492" i="33"/>
  <c r="F492" i="33"/>
  <c r="B493" i="33"/>
  <c r="D493" i="33"/>
  <c r="F493" i="33"/>
  <c r="B494" i="33"/>
  <c r="D494" i="33"/>
  <c r="F494" i="33"/>
  <c r="B495" i="33"/>
  <c r="D495" i="33"/>
  <c r="F495" i="33"/>
  <c r="B496" i="33"/>
  <c r="D496" i="33"/>
  <c r="F496" i="33"/>
  <c r="B497" i="33"/>
  <c r="D497" i="33"/>
  <c r="F497" i="33"/>
  <c r="B498" i="33"/>
  <c r="D498" i="33"/>
  <c r="F498" i="33"/>
  <c r="B499" i="33"/>
  <c r="D499" i="33"/>
  <c r="F499" i="33"/>
  <c r="B500" i="33"/>
  <c r="D500" i="33"/>
  <c r="F500" i="33"/>
  <c r="B501" i="33"/>
  <c r="D501" i="33"/>
  <c r="F501" i="33"/>
  <c r="B502" i="33"/>
  <c r="D502" i="33"/>
  <c r="F502" i="33"/>
  <c r="B503" i="33"/>
  <c r="D503" i="33"/>
  <c r="F503" i="33"/>
  <c r="B504" i="33"/>
  <c r="D504" i="33"/>
  <c r="F504" i="33"/>
  <c r="H504" i="33"/>
  <c r="B1" i="31"/>
  <c r="C1" i="33" l="1"/>
  <c r="C82" i="33" s="1"/>
  <c r="D1" i="31"/>
  <c r="D2" i="31"/>
  <c r="D3" i="31"/>
  <c r="D4" i="31"/>
  <c r="D5" i="31"/>
  <c r="D6" i="31"/>
  <c r="C8" i="31"/>
  <c r="B2" i="31"/>
  <c r="B4" i="31"/>
  <c r="B6" i="31"/>
  <c r="B5" i="31"/>
  <c r="B3" i="31"/>
  <c r="D8" i="31"/>
  <c r="C244" i="33" l="1"/>
  <c r="E334" i="33"/>
  <c r="G420" i="33"/>
  <c r="E278" i="33"/>
  <c r="G46" i="33"/>
  <c r="G476" i="33"/>
  <c r="G198" i="33"/>
  <c r="C7" i="33"/>
  <c r="E390" i="33"/>
  <c r="E137" i="33"/>
  <c r="E319" i="33"/>
  <c r="E211" i="33"/>
  <c r="G219" i="33"/>
  <c r="G127" i="33"/>
  <c r="C308" i="33"/>
  <c r="C434" i="33"/>
  <c r="C377" i="33"/>
  <c r="E198" i="33"/>
  <c r="C116" i="33"/>
  <c r="E200" i="33"/>
  <c r="E114" i="33"/>
  <c r="E361" i="33"/>
  <c r="E447" i="33"/>
  <c r="E50" i="33"/>
  <c r="G328" i="33"/>
  <c r="G363" i="33"/>
  <c r="C305" i="33"/>
  <c r="C249" i="33"/>
  <c r="C145" i="33"/>
  <c r="E169" i="33"/>
  <c r="G108" i="33"/>
  <c r="G30" i="33"/>
  <c r="G372" i="33"/>
  <c r="C490" i="33"/>
  <c r="E275" i="33"/>
  <c r="C321" i="33"/>
  <c r="E262" i="33"/>
  <c r="E185" i="33"/>
  <c r="C14" i="33"/>
  <c r="E36" i="33"/>
  <c r="C60" i="33"/>
  <c r="C23" i="33"/>
  <c r="C266" i="33"/>
  <c r="C187" i="33"/>
  <c r="G404" i="33"/>
  <c r="E463" i="33"/>
  <c r="G141" i="33"/>
  <c r="C382" i="33"/>
  <c r="G347" i="33"/>
  <c r="G291" i="33"/>
  <c r="G235" i="33"/>
  <c r="G69" i="33"/>
  <c r="C156" i="33"/>
  <c r="C49" i="33"/>
  <c r="C55" i="33"/>
  <c r="E71" i="33"/>
  <c r="G84" i="33"/>
  <c r="C98" i="33"/>
  <c r="C59" i="33"/>
  <c r="C103" i="33"/>
  <c r="G118" i="33"/>
  <c r="E129" i="33"/>
  <c r="C140" i="33"/>
  <c r="G150" i="33"/>
  <c r="E161" i="33"/>
  <c r="C172" i="33"/>
  <c r="G182" i="33"/>
  <c r="E193" i="33"/>
  <c r="C204" i="33"/>
  <c r="E82" i="33"/>
  <c r="E134" i="33"/>
  <c r="C177" i="33"/>
  <c r="G211" i="33"/>
  <c r="E222" i="33"/>
  <c r="C233" i="33"/>
  <c r="G243" i="33"/>
  <c r="E254" i="33"/>
  <c r="C265" i="33"/>
  <c r="G275" i="33"/>
  <c r="E286" i="33"/>
  <c r="C297" i="33"/>
  <c r="G307" i="33"/>
  <c r="E318" i="33"/>
  <c r="C329" i="33"/>
  <c r="G339" i="33"/>
  <c r="E350" i="33"/>
  <c r="C361" i="33"/>
  <c r="G371" i="33"/>
  <c r="E382" i="33"/>
  <c r="C393" i="33"/>
  <c r="G392" i="33"/>
  <c r="C350" i="33"/>
  <c r="E307" i="33"/>
  <c r="G264" i="33"/>
  <c r="C222" i="33"/>
  <c r="C167" i="33"/>
  <c r="G111" i="33"/>
  <c r="E503" i="33"/>
  <c r="G492" i="33"/>
  <c r="C482" i="33"/>
  <c r="E471" i="33"/>
  <c r="G460" i="33"/>
  <c r="C450" i="33"/>
  <c r="E439" i="33"/>
  <c r="G428" i="33"/>
  <c r="C418" i="33"/>
  <c r="E407" i="33"/>
  <c r="G382" i="33"/>
  <c r="C340" i="33"/>
  <c r="E297" i="33"/>
  <c r="G254" i="33"/>
  <c r="C212" i="33"/>
  <c r="C157" i="33"/>
  <c r="C97" i="33"/>
  <c r="E383" i="33"/>
  <c r="G340" i="33"/>
  <c r="C298" i="33"/>
  <c r="E255" i="33"/>
  <c r="G212" i="33"/>
  <c r="G157" i="33"/>
  <c r="G91" i="33"/>
  <c r="G9" i="33"/>
  <c r="E20" i="33"/>
  <c r="C31" i="33"/>
  <c r="G41" i="33"/>
  <c r="E33" i="33"/>
  <c r="C44" i="33"/>
  <c r="G54" i="33"/>
  <c r="C22" i="33"/>
  <c r="E11" i="33"/>
  <c r="G59" i="33"/>
  <c r="C74" i="33"/>
  <c r="E87" i="33"/>
  <c r="E103" i="33"/>
  <c r="C71" i="33"/>
  <c r="G110" i="33"/>
  <c r="E121" i="33"/>
  <c r="C132" i="33"/>
  <c r="G142" i="33"/>
  <c r="G16" i="33"/>
  <c r="E57" i="33"/>
  <c r="E41" i="33"/>
  <c r="C28" i="33"/>
  <c r="G33" i="33"/>
  <c r="G17" i="33"/>
  <c r="G55" i="33"/>
  <c r="E140" i="33"/>
  <c r="E223" i="33"/>
  <c r="G276" i="33"/>
  <c r="C330" i="33"/>
  <c r="C394" i="33"/>
  <c r="C127" i="33"/>
  <c r="G199" i="33"/>
  <c r="E265" i="33"/>
  <c r="G318" i="33"/>
  <c r="C372" i="33"/>
  <c r="C410" i="33"/>
  <c r="E423" i="33"/>
  <c r="G436" i="33"/>
  <c r="G452" i="33"/>
  <c r="C466" i="33"/>
  <c r="E479" i="33"/>
  <c r="E495" i="33"/>
  <c r="G79" i="33"/>
  <c r="E154" i="33"/>
  <c r="G232" i="33"/>
  <c r="C286" i="33"/>
  <c r="E339" i="33"/>
  <c r="C401" i="33"/>
  <c r="G387" i="33"/>
  <c r="E374" i="33"/>
  <c r="E358" i="33"/>
  <c r="C345" i="33"/>
  <c r="G331" i="33"/>
  <c r="G315" i="33"/>
  <c r="E302" i="33"/>
  <c r="C289" i="33"/>
  <c r="C273" i="33"/>
  <c r="G259" i="33"/>
  <c r="E246" i="33"/>
  <c r="E230" i="33"/>
  <c r="C217" i="33"/>
  <c r="G187" i="33"/>
  <c r="G123" i="33"/>
  <c r="C53" i="33"/>
  <c r="C196" i="33"/>
  <c r="C180" i="33"/>
  <c r="G166" i="33"/>
  <c r="E153" i="33"/>
  <c r="G134" i="33"/>
  <c r="E113" i="33"/>
  <c r="C106" i="33"/>
  <c r="G76" i="33"/>
  <c r="C6" i="33"/>
  <c r="E19" i="33"/>
  <c r="C52" i="33"/>
  <c r="G38" i="33"/>
  <c r="E44" i="33"/>
  <c r="E28" i="33"/>
  <c r="C15" i="33"/>
  <c r="C75" i="33"/>
  <c r="E170" i="33"/>
  <c r="C234" i="33"/>
  <c r="E287" i="33"/>
  <c r="E351" i="33"/>
  <c r="C51" i="33"/>
  <c r="E144" i="33"/>
  <c r="G222" i="33"/>
  <c r="C276" i="33"/>
  <c r="E329" i="33"/>
  <c r="E393" i="33"/>
  <c r="G412" i="33"/>
  <c r="C426" i="33"/>
  <c r="C442" i="33"/>
  <c r="E455" i="33"/>
  <c r="G468" i="33"/>
  <c r="G484" i="33"/>
  <c r="C498" i="33"/>
  <c r="E96" i="33"/>
  <c r="E184" i="33"/>
  <c r="E243" i="33"/>
  <c r="G296" i="33"/>
  <c r="G360" i="33"/>
  <c r="E398" i="33"/>
  <c r="C385" i="33"/>
  <c r="C369" i="33"/>
  <c r="G355" i="33"/>
  <c r="E342" i="33"/>
  <c r="E326" i="33"/>
  <c r="C313" i="33"/>
  <c r="G299" i="33"/>
  <c r="G283" i="33"/>
  <c r="E270" i="33"/>
  <c r="C257" i="33"/>
  <c r="C241" i="33"/>
  <c r="G227" i="33"/>
  <c r="E214" i="33"/>
  <c r="E166" i="33"/>
  <c r="C113" i="33"/>
  <c r="G206" i="33"/>
  <c r="G190" i="33"/>
  <c r="E177" i="33"/>
  <c r="C164" i="33"/>
  <c r="C148" i="33"/>
  <c r="G126" i="33"/>
  <c r="E92" i="33"/>
  <c r="E95" i="33"/>
  <c r="C66" i="33"/>
  <c r="G8" i="33"/>
  <c r="G24" i="33"/>
  <c r="E49" i="33"/>
  <c r="C36" i="33"/>
  <c r="C39" i="33"/>
  <c r="G25" i="33"/>
  <c r="E12" i="33"/>
  <c r="C115" i="33"/>
  <c r="C183" i="33"/>
  <c r="G244" i="33"/>
  <c r="G308" i="33"/>
  <c r="C362" i="33"/>
  <c r="E74" i="33"/>
  <c r="G169" i="33"/>
  <c r="E233" i="33"/>
  <c r="G286" i="33"/>
  <c r="G350" i="33"/>
  <c r="C402" i="33"/>
  <c r="E415" i="33"/>
  <c r="E431" i="33"/>
  <c r="G444" i="33"/>
  <c r="C458" i="33"/>
  <c r="C474" i="33"/>
  <c r="E487" i="33"/>
  <c r="G500" i="33"/>
  <c r="E124" i="33"/>
  <c r="C197" i="33"/>
  <c r="C254" i="33"/>
  <c r="C318" i="33"/>
  <c r="E371" i="33"/>
  <c r="G395" i="33"/>
  <c r="G379" i="33"/>
  <c r="E366" i="33"/>
  <c r="C353" i="33"/>
  <c r="C337" i="33"/>
  <c r="G323" i="33"/>
  <c r="E310" i="33"/>
  <c r="E294" i="33"/>
  <c r="C281" i="33"/>
  <c r="G267" i="33"/>
  <c r="G251" i="33"/>
  <c r="E238" i="33"/>
  <c r="C225" i="33"/>
  <c r="C209" i="33"/>
  <c r="G155" i="33"/>
  <c r="G99" i="33"/>
  <c r="E201" i="33"/>
  <c r="C188" i="33"/>
  <c r="G174" i="33"/>
  <c r="G158" i="33"/>
  <c r="E145" i="33"/>
  <c r="C124" i="33"/>
  <c r="G81" i="33"/>
  <c r="G92" i="33"/>
  <c r="E63" i="33"/>
  <c r="G100" i="33"/>
  <c r="C90" i="33"/>
  <c r="E79" i="33"/>
  <c r="G68" i="33"/>
  <c r="C45" i="33"/>
  <c r="E62" i="33"/>
  <c r="E64" i="33"/>
  <c r="E66" i="33"/>
  <c r="G75" i="33"/>
  <c r="G77" i="33"/>
  <c r="C81" i="33"/>
  <c r="E90" i="33"/>
  <c r="G93" i="33"/>
  <c r="G95" i="33"/>
  <c r="C105" i="33"/>
  <c r="C107" i="33"/>
  <c r="C109" i="33"/>
  <c r="C111" i="33"/>
  <c r="G117" i="33"/>
  <c r="G119" i="33"/>
  <c r="G121" i="33"/>
  <c r="E128" i="33"/>
  <c r="E130" i="33"/>
  <c r="E132" i="33"/>
  <c r="C139" i="33"/>
  <c r="C141" i="33"/>
  <c r="C143" i="33"/>
  <c r="G149" i="33"/>
  <c r="G151" i="33"/>
  <c r="G153" i="33"/>
  <c r="E160" i="33"/>
  <c r="E162" i="33"/>
  <c r="E164" i="33"/>
  <c r="C171" i="33"/>
  <c r="C173" i="33"/>
  <c r="C175" i="33"/>
  <c r="G181" i="33"/>
  <c r="G183" i="33"/>
  <c r="G185" i="33"/>
  <c r="E192" i="33"/>
  <c r="E194" i="33"/>
  <c r="E196" i="33"/>
  <c r="C203" i="33"/>
  <c r="C205" i="33"/>
  <c r="C207" i="33"/>
  <c r="G210" i="33"/>
  <c r="E213" i="33"/>
  <c r="C216" i="33"/>
  <c r="G218" i="33"/>
  <c r="E221" i="33"/>
  <c r="C224" i="33"/>
  <c r="G226" i="33"/>
  <c r="E229" i="33"/>
  <c r="C232" i="33"/>
  <c r="G234" i="33"/>
  <c r="E237" i="33"/>
  <c r="C240" i="33"/>
  <c r="G242" i="33"/>
  <c r="E245" i="33"/>
  <c r="C248" i="33"/>
  <c r="G250" i="33"/>
  <c r="E253" i="33"/>
  <c r="C256" i="33"/>
  <c r="G258" i="33"/>
  <c r="E261" i="33"/>
  <c r="C264" i="33"/>
  <c r="G266" i="33"/>
  <c r="E269" i="33"/>
  <c r="C272" i="33"/>
  <c r="G274" i="33"/>
  <c r="E277" i="33"/>
  <c r="C280" i="33"/>
  <c r="G282" i="33"/>
  <c r="E285" i="33"/>
  <c r="C288" i="33"/>
  <c r="G290" i="33"/>
  <c r="E293" i="33"/>
  <c r="C296" i="33"/>
  <c r="G298" i="33"/>
  <c r="E301" i="33"/>
  <c r="C304" i="33"/>
  <c r="G306" i="33"/>
  <c r="E309" i="33"/>
  <c r="C312" i="33"/>
  <c r="G314" i="33"/>
  <c r="E317" i="33"/>
  <c r="C320" i="33"/>
  <c r="G322" i="33"/>
  <c r="E325" i="33"/>
  <c r="C328" i="33"/>
  <c r="G330" i="33"/>
  <c r="E333" i="33"/>
  <c r="C336" i="33"/>
  <c r="G338" i="33"/>
  <c r="E341" i="33"/>
  <c r="C344" i="33"/>
  <c r="G346" i="33"/>
  <c r="E349" i="33"/>
  <c r="C352" i="33"/>
  <c r="G354" i="33"/>
  <c r="E357" i="33"/>
  <c r="C360" i="33"/>
  <c r="G362" i="33"/>
  <c r="E365" i="33"/>
  <c r="C368" i="33"/>
  <c r="G370" i="33"/>
  <c r="E373" i="33"/>
  <c r="C376" i="33"/>
  <c r="G378" i="33"/>
  <c r="E381" i="33"/>
  <c r="C384" i="33"/>
  <c r="G386" i="33"/>
  <c r="E389" i="33"/>
  <c r="C392" i="33"/>
  <c r="G394" i="33"/>
  <c r="E397" i="33"/>
  <c r="C400" i="33"/>
  <c r="G401" i="33"/>
  <c r="E402" i="33"/>
  <c r="C403" i="33"/>
  <c r="G403" i="33"/>
  <c r="E404" i="33"/>
  <c r="C405" i="33"/>
  <c r="G405" i="33"/>
  <c r="E406" i="33"/>
  <c r="C407" i="33"/>
  <c r="G407" i="33"/>
  <c r="E408" i="33"/>
  <c r="C409" i="33"/>
  <c r="G409" i="33"/>
  <c r="E410" i="33"/>
  <c r="C411" i="33"/>
  <c r="G411" i="33"/>
  <c r="E412" i="33"/>
  <c r="C413" i="33"/>
  <c r="G413" i="33"/>
  <c r="E414" i="33"/>
  <c r="C415" i="33"/>
  <c r="G415" i="33"/>
  <c r="E416" i="33"/>
  <c r="C417" i="33"/>
  <c r="G417" i="33"/>
  <c r="E418" i="33"/>
  <c r="C419" i="33"/>
  <c r="G419" i="33"/>
  <c r="E420" i="33"/>
  <c r="C421" i="33"/>
  <c r="G421" i="33"/>
  <c r="E422" i="33"/>
  <c r="C423" i="33"/>
  <c r="G423" i="33"/>
  <c r="E424" i="33"/>
  <c r="C425" i="33"/>
  <c r="G425" i="33"/>
  <c r="E426" i="33"/>
  <c r="C427" i="33"/>
  <c r="G427" i="33"/>
  <c r="E428" i="33"/>
  <c r="C429" i="33"/>
  <c r="G429" i="33"/>
  <c r="E430" i="33"/>
  <c r="C431" i="33"/>
  <c r="G431" i="33"/>
  <c r="E432" i="33"/>
  <c r="C433" i="33"/>
  <c r="G433" i="33"/>
  <c r="E434" i="33"/>
  <c r="C435" i="33"/>
  <c r="G435" i="33"/>
  <c r="E436" i="33"/>
  <c r="C437" i="33"/>
  <c r="G437" i="33"/>
  <c r="E438" i="33"/>
  <c r="C439" i="33"/>
  <c r="G439" i="33"/>
  <c r="E440" i="33"/>
  <c r="C441" i="33"/>
  <c r="G441" i="33"/>
  <c r="E442" i="33"/>
  <c r="C443" i="33"/>
  <c r="G443" i="33"/>
  <c r="E444" i="33"/>
  <c r="C445" i="33"/>
  <c r="G445" i="33"/>
  <c r="E446" i="33"/>
  <c r="C447" i="33"/>
  <c r="G447" i="33"/>
  <c r="E448" i="33"/>
  <c r="C449" i="33"/>
  <c r="G449" i="33"/>
  <c r="E450" i="33"/>
  <c r="C451" i="33"/>
  <c r="G451" i="33"/>
  <c r="E452" i="33"/>
  <c r="C455" i="33"/>
  <c r="G457" i="33"/>
  <c r="E460" i="33"/>
  <c r="C463" i="33"/>
  <c r="G465" i="33"/>
  <c r="E468" i="33"/>
  <c r="C471" i="33"/>
  <c r="G473" i="33"/>
  <c r="E476" i="33"/>
  <c r="C479" i="33"/>
  <c r="G481" i="33"/>
  <c r="E484" i="33"/>
  <c r="C487" i="33"/>
  <c r="G489" i="33"/>
  <c r="E492" i="33"/>
  <c r="C495" i="33"/>
  <c r="G497" i="33"/>
  <c r="E500" i="33"/>
  <c r="C503" i="33"/>
  <c r="E454" i="33"/>
  <c r="C457" i="33"/>
  <c r="G459" i="33"/>
  <c r="E462" i="33"/>
  <c r="C465" i="33"/>
  <c r="G467" i="33"/>
  <c r="E470" i="33"/>
  <c r="C473" i="33"/>
  <c r="G475" i="33"/>
  <c r="E478" i="33"/>
  <c r="C481" i="33"/>
  <c r="G483" i="33"/>
  <c r="E486" i="33"/>
  <c r="C489" i="33"/>
  <c r="G491" i="33"/>
  <c r="E494" i="33"/>
  <c r="C497" i="33"/>
  <c r="G499" i="33"/>
  <c r="E502" i="33"/>
  <c r="G453" i="33"/>
  <c r="E456" i="33"/>
  <c r="C459" i="33"/>
  <c r="G461" i="33"/>
  <c r="E464" i="33"/>
  <c r="C467" i="33"/>
  <c r="G469" i="33"/>
  <c r="E472" i="33"/>
  <c r="C475" i="33"/>
  <c r="G477" i="33"/>
  <c r="E480" i="33"/>
  <c r="C483" i="33"/>
  <c r="G485" i="33"/>
  <c r="E488" i="33"/>
  <c r="C491" i="33"/>
  <c r="G493" i="33"/>
  <c r="E496" i="33"/>
  <c r="C499" i="33"/>
  <c r="G501" i="33"/>
  <c r="E504" i="33"/>
  <c r="C453" i="33"/>
  <c r="G455" i="33"/>
  <c r="E458" i="33"/>
  <c r="C461" i="33"/>
  <c r="G463" i="33"/>
  <c r="E466" i="33"/>
  <c r="C469" i="33"/>
  <c r="G471" i="33"/>
  <c r="E474" i="33"/>
  <c r="C477" i="33"/>
  <c r="G479" i="33"/>
  <c r="E482" i="33"/>
  <c r="C485" i="33"/>
  <c r="G487" i="33"/>
  <c r="E490" i="33"/>
  <c r="C493" i="33"/>
  <c r="G495" i="33"/>
  <c r="E498" i="33"/>
  <c r="C501" i="33"/>
  <c r="G503" i="33"/>
  <c r="E4" i="33"/>
  <c r="G6" i="33"/>
  <c r="E9" i="33"/>
  <c r="C12" i="33"/>
  <c r="G14" i="33"/>
  <c r="E17" i="33"/>
  <c r="C20" i="33"/>
  <c r="G22" i="33"/>
  <c r="E25" i="33"/>
  <c r="E59" i="33"/>
  <c r="G56" i="33"/>
  <c r="C54" i="33"/>
  <c r="E51" i="33"/>
  <c r="G48" i="33"/>
  <c r="C46" i="33"/>
  <c r="E43" i="33"/>
  <c r="G40" i="33"/>
  <c r="C38" i="33"/>
  <c r="E35" i="33"/>
  <c r="G32" i="33"/>
  <c r="C30" i="33"/>
  <c r="E27" i="33"/>
  <c r="G43" i="33"/>
  <c r="C41" i="33"/>
  <c r="E38" i="33"/>
  <c r="G35" i="33"/>
  <c r="C33" i="33"/>
  <c r="E30" i="33"/>
  <c r="G27" i="33"/>
  <c r="C25" i="33"/>
  <c r="E22" i="33"/>
  <c r="G19" i="33"/>
  <c r="C17" i="33"/>
  <c r="E14" i="33"/>
  <c r="G11" i="33"/>
  <c r="C9" i="33"/>
  <c r="E6" i="33"/>
  <c r="G61" i="33"/>
  <c r="C77" i="33"/>
  <c r="C101" i="33"/>
  <c r="C117" i="33"/>
  <c r="G129" i="33"/>
  <c r="C147" i="33"/>
  <c r="G159" i="33"/>
  <c r="E172" i="33"/>
  <c r="G189" i="33"/>
  <c r="E202" i="33"/>
  <c r="E215" i="33"/>
  <c r="C226" i="33"/>
  <c r="G236" i="33"/>
  <c r="E247" i="33"/>
  <c r="C258" i="33"/>
  <c r="G268" i="33"/>
  <c r="E279" i="33"/>
  <c r="C290" i="33"/>
  <c r="G300" i="33"/>
  <c r="E311" i="33"/>
  <c r="C322" i="33"/>
  <c r="G332" i="33"/>
  <c r="E343" i="33"/>
  <c r="C354" i="33"/>
  <c r="G364" i="33"/>
  <c r="E375" i="33"/>
  <c r="C386" i="33"/>
  <c r="G396" i="33"/>
  <c r="E58" i="33"/>
  <c r="G83" i="33"/>
  <c r="C99" i="33"/>
  <c r="E116" i="33"/>
  <c r="G133" i="33"/>
  <c r="E146" i="33"/>
  <c r="C159" i="33"/>
  <c r="E176" i="33"/>
  <c r="C189" i="33"/>
  <c r="G201" i="33"/>
  <c r="G214" i="33"/>
  <c r="E225" i="33"/>
  <c r="C236" i="33"/>
  <c r="G246" i="33"/>
  <c r="E257" i="33"/>
  <c r="C268" i="33"/>
  <c r="G278" i="33"/>
  <c r="E289" i="33"/>
  <c r="C300" i="33"/>
  <c r="G310" i="33"/>
  <c r="E321" i="33"/>
  <c r="C332" i="33"/>
  <c r="G342" i="33"/>
  <c r="E353" i="33"/>
  <c r="C364" i="33"/>
  <c r="G374" i="33"/>
  <c r="E385" i="33"/>
  <c r="C396" i="33"/>
  <c r="G402" i="33"/>
  <c r="E405" i="33"/>
  <c r="C408" i="33"/>
  <c r="G410" i="33"/>
  <c r="E413" i="33"/>
  <c r="C416" i="33"/>
  <c r="G418" i="33"/>
  <c r="E421" i="33"/>
  <c r="C424" i="33"/>
  <c r="G426" i="33"/>
  <c r="E429" i="33"/>
  <c r="C432" i="33"/>
  <c r="G434" i="33"/>
  <c r="E437" i="33"/>
  <c r="C440" i="33"/>
  <c r="G442" i="33"/>
  <c r="E445" i="33"/>
  <c r="C448" i="33"/>
  <c r="G450" i="33"/>
  <c r="E453" i="33"/>
  <c r="C456" i="33"/>
  <c r="G458" i="33"/>
  <c r="E461" i="33"/>
  <c r="C464" i="33"/>
  <c r="G466" i="33"/>
  <c r="E469" i="33"/>
  <c r="C472" i="33"/>
  <c r="G474" i="33"/>
  <c r="E477" i="33"/>
  <c r="C480" i="33"/>
  <c r="G482" i="33"/>
  <c r="E485" i="33"/>
  <c r="C488" i="33"/>
  <c r="G490" i="33"/>
  <c r="E493" i="33"/>
  <c r="C496" i="33"/>
  <c r="G498" i="33"/>
  <c r="E501" i="33"/>
  <c r="C504" i="33"/>
  <c r="C65" i="33"/>
  <c r="C83" i="33"/>
  <c r="E98" i="33"/>
  <c r="G113" i="33"/>
  <c r="C131" i="33"/>
  <c r="G143" i="33"/>
  <c r="E156" i="33"/>
  <c r="G173" i="33"/>
  <c r="E186" i="33"/>
  <c r="C199" i="33"/>
  <c r="C214" i="33"/>
  <c r="G224" i="33"/>
  <c r="E235" i="33"/>
  <c r="C246" i="33"/>
  <c r="G256" i="33"/>
  <c r="E267" i="33"/>
  <c r="C278" i="33"/>
  <c r="G288" i="33"/>
  <c r="E299" i="33"/>
  <c r="C310" i="33"/>
  <c r="G320" i="33"/>
  <c r="E331" i="33"/>
  <c r="C342" i="33"/>
  <c r="G352" i="33"/>
  <c r="E363" i="33"/>
  <c r="C374" i="33"/>
  <c r="G384" i="33"/>
  <c r="E395" i="33"/>
  <c r="E400" i="33"/>
  <c r="G397" i="33"/>
  <c r="C395" i="33"/>
  <c r="E392" i="33"/>
  <c r="G389" i="33"/>
  <c r="C387" i="33"/>
  <c r="E384" i="33"/>
  <c r="G381" i="33"/>
  <c r="C379" i="33"/>
  <c r="E376" i="33"/>
  <c r="G373" i="33"/>
  <c r="C371" i="33"/>
  <c r="E368" i="33"/>
  <c r="G365" i="33"/>
  <c r="C363" i="33"/>
  <c r="E360" i="33"/>
  <c r="G357" i="33"/>
  <c r="C355" i="33"/>
  <c r="E352" i="33"/>
  <c r="G349" i="33"/>
  <c r="C347" i="33"/>
  <c r="E344" i="33"/>
  <c r="G341" i="33"/>
  <c r="C339" i="33"/>
  <c r="E336" i="33"/>
  <c r="G333" i="33"/>
  <c r="C331" i="33"/>
  <c r="E328" i="33"/>
  <c r="G325" i="33"/>
  <c r="C323" i="33"/>
  <c r="E320" i="33"/>
  <c r="G317" i="33"/>
  <c r="C315" i="33"/>
  <c r="E312" i="33"/>
  <c r="G309" i="33"/>
  <c r="C307" i="33"/>
  <c r="E304" i="33"/>
  <c r="G301" i="33"/>
  <c r="C299" i="33"/>
  <c r="E296" i="33"/>
  <c r="G293" i="33"/>
  <c r="C291" i="33"/>
  <c r="E288" i="33"/>
  <c r="G285" i="33"/>
  <c r="C283" i="33"/>
  <c r="E280" i="33"/>
  <c r="G277" i="33"/>
  <c r="C275" i="33"/>
  <c r="E272" i="33"/>
  <c r="G269" i="33"/>
  <c r="C267" i="33"/>
  <c r="E264" i="33"/>
  <c r="G261" i="33"/>
  <c r="C259" i="33"/>
  <c r="E256" i="33"/>
  <c r="G253" i="33"/>
  <c r="C251" i="33"/>
  <c r="E248" i="33"/>
  <c r="G245" i="33"/>
  <c r="C243" i="33"/>
  <c r="E240" i="33"/>
  <c r="G237" i="33"/>
  <c r="C235" i="33"/>
  <c r="E232" i="33"/>
  <c r="G229" i="33"/>
  <c r="C227" i="33"/>
  <c r="E224" i="33"/>
  <c r="G221" i="33"/>
  <c r="C219" i="33"/>
  <c r="E216" i="33"/>
  <c r="G213" i="33"/>
  <c r="C211" i="33"/>
  <c r="E206" i="33"/>
  <c r="G195" i="33"/>
  <c r="C185" i="33"/>
  <c r="E174" i="33"/>
  <c r="G163" i="33"/>
  <c r="C153" i="33"/>
  <c r="E142" i="33"/>
  <c r="G131" i="33"/>
  <c r="C121" i="33"/>
  <c r="E110" i="33"/>
  <c r="C93" i="33"/>
  <c r="E80" i="33"/>
  <c r="G67" i="33"/>
  <c r="G208" i="33"/>
  <c r="C206" i="33"/>
  <c r="E203" i="33"/>
  <c r="G200" i="33"/>
  <c r="C198" i="33"/>
  <c r="E195" i="33"/>
  <c r="G192" i="33"/>
  <c r="C190" i="33"/>
  <c r="E187" i="33"/>
  <c r="G184" i="33"/>
  <c r="C182" i="33"/>
  <c r="E179" i="33"/>
  <c r="G176" i="33"/>
  <c r="C174" i="33"/>
  <c r="E171" i="33"/>
  <c r="G168" i="33"/>
  <c r="C166" i="33"/>
  <c r="E163" i="33"/>
  <c r="G160" i="33"/>
  <c r="C158" i="33"/>
  <c r="E155" i="33"/>
  <c r="G152" i="33"/>
  <c r="C150" i="33"/>
  <c r="E147" i="33"/>
  <c r="G144" i="33"/>
  <c r="C142" i="33"/>
  <c r="E139" i="33"/>
  <c r="G136" i="33"/>
  <c r="C134" i="33"/>
  <c r="E131" i="33"/>
  <c r="G128" i="33"/>
  <c r="C126" i="33"/>
  <c r="E123" i="33"/>
  <c r="G120" i="33"/>
  <c r="C118" i="33"/>
  <c r="E115" i="33"/>
  <c r="G112" i="33"/>
  <c r="C110" i="33"/>
  <c r="E100" i="33"/>
  <c r="G89" i="33"/>
  <c r="C79" i="33"/>
  <c r="E68" i="33"/>
  <c r="G53" i="33"/>
  <c r="C108" i="33"/>
  <c r="E105" i="33"/>
  <c r="G102" i="33"/>
  <c r="C100" i="33"/>
  <c r="E97" i="33"/>
  <c r="G94" i="33"/>
  <c r="C92" i="33"/>
  <c r="E89" i="33"/>
  <c r="G86" i="33"/>
  <c r="C84" i="33"/>
  <c r="E81" i="33"/>
  <c r="G78" i="33"/>
  <c r="C76" i="33"/>
  <c r="E73" i="33"/>
  <c r="G70" i="33"/>
  <c r="C68" i="33"/>
  <c r="E65" i="33"/>
  <c r="G62" i="33"/>
  <c r="C57" i="33"/>
  <c r="E46" i="33"/>
  <c r="E52" i="33"/>
  <c r="G4" i="33"/>
  <c r="E7" i="33"/>
  <c r="C10" i="33"/>
  <c r="G12" i="33"/>
  <c r="E15" i="33"/>
  <c r="C18" i="33"/>
  <c r="G20" i="33"/>
  <c r="E23" i="33"/>
  <c r="C4" i="33"/>
  <c r="G58" i="33"/>
  <c r="C56" i="33"/>
  <c r="E53" i="33"/>
  <c r="G50" i="33"/>
  <c r="C48" i="33"/>
  <c r="E45" i="33"/>
  <c r="G42" i="33"/>
  <c r="C40" i="33"/>
  <c r="E37" i="33"/>
  <c r="G34" i="33"/>
  <c r="C32" i="33"/>
  <c r="E29" i="33"/>
  <c r="G26" i="33"/>
  <c r="C43" i="33"/>
  <c r="E40" i="33"/>
  <c r="G37" i="33"/>
  <c r="C35" i="33"/>
  <c r="E32" i="33"/>
  <c r="G29" i="33"/>
  <c r="C27" i="33"/>
  <c r="E24" i="33"/>
  <c r="G21" i="33"/>
  <c r="C19" i="33"/>
  <c r="E16" i="33"/>
  <c r="G13" i="33"/>
  <c r="C11" i="33"/>
  <c r="E8" i="33"/>
  <c r="G5" i="33"/>
  <c r="G63" i="33"/>
  <c r="E86" i="33"/>
  <c r="E104" i="33"/>
  <c r="C119" i="33"/>
  <c r="E136" i="33"/>
  <c r="C149" i="33"/>
  <c r="G161" i="33"/>
  <c r="C179" i="33"/>
  <c r="G191" i="33"/>
  <c r="E204" i="33"/>
  <c r="C218" i="33"/>
  <c r="G228" i="33"/>
  <c r="E239" i="33"/>
  <c r="C250" i="33"/>
  <c r="G260" i="33"/>
  <c r="E271" i="33"/>
  <c r="C282" i="33"/>
  <c r="G292" i="33"/>
  <c r="E303" i="33"/>
  <c r="C314" i="33"/>
  <c r="G324" i="33"/>
  <c r="E335" i="33"/>
  <c r="C346" i="33"/>
  <c r="G356" i="33"/>
  <c r="E367" i="33"/>
  <c r="C378" i="33"/>
  <c r="G388" i="33"/>
  <c r="E399" i="33"/>
  <c r="C69" i="33"/>
  <c r="G85" i="33"/>
  <c r="E102" i="33"/>
  <c r="C123" i="33"/>
  <c r="G135" i="33"/>
  <c r="E148" i="33"/>
  <c r="G165" i="33"/>
  <c r="E178" i="33"/>
  <c r="C191" i="33"/>
  <c r="E208" i="33"/>
  <c r="E217" i="33"/>
  <c r="C228" i="33"/>
  <c r="G238" i="33"/>
  <c r="E249" i="33"/>
  <c r="C260" i="33"/>
  <c r="G270" i="33"/>
  <c r="E281" i="33"/>
  <c r="C292" i="33"/>
  <c r="G302" i="33"/>
  <c r="E313" i="33"/>
  <c r="C324" i="33"/>
  <c r="G334" i="33"/>
  <c r="E345" i="33"/>
  <c r="C356" i="33"/>
  <c r="G366" i="33"/>
  <c r="E377" i="33"/>
  <c r="C388" i="33"/>
  <c r="G398" i="33"/>
  <c r="E403" i="33"/>
  <c r="C406" i="33"/>
  <c r="G408" i="33"/>
  <c r="E411" i="33"/>
  <c r="C414" i="33"/>
  <c r="G416" i="33"/>
  <c r="E419" i="33"/>
  <c r="C422" i="33"/>
  <c r="G424" i="33"/>
  <c r="E427" i="33"/>
  <c r="C430" i="33"/>
  <c r="G432" i="33"/>
  <c r="E435" i="33"/>
  <c r="C438" i="33"/>
  <c r="G440" i="33"/>
  <c r="E443" i="33"/>
  <c r="C446" i="33"/>
  <c r="G448" i="33"/>
  <c r="E451" i="33"/>
  <c r="C454" i="33"/>
  <c r="G456" i="33"/>
  <c r="E459" i="33"/>
  <c r="C462" i="33"/>
  <c r="G464" i="33"/>
  <c r="E467" i="33"/>
  <c r="C470" i="33"/>
  <c r="G472" i="33"/>
  <c r="E475" i="33"/>
  <c r="C478" i="33"/>
  <c r="G480" i="33"/>
  <c r="E483" i="33"/>
  <c r="C486" i="33"/>
  <c r="G488" i="33"/>
  <c r="E491" i="33"/>
  <c r="C494" i="33"/>
  <c r="G496" i="33"/>
  <c r="E499" i="33"/>
  <c r="C502" i="33"/>
  <c r="G504" i="33"/>
  <c r="C67" i="33"/>
  <c r="C85" i="33"/>
  <c r="G107" i="33"/>
  <c r="E120" i="33"/>
  <c r="C133" i="33"/>
  <c r="G145" i="33"/>
  <c r="C163" i="33"/>
  <c r="G175" i="33"/>
  <c r="E188" i="33"/>
  <c r="G205" i="33"/>
  <c r="G216" i="33"/>
  <c r="E227" i="33"/>
  <c r="C238" i="33"/>
  <c r="G248" i="33"/>
  <c r="E259" i="33"/>
  <c r="C270" i="33"/>
  <c r="G280" i="33"/>
  <c r="E291" i="33"/>
  <c r="C302" i="33"/>
  <c r="G312" i="33"/>
  <c r="E323" i="33"/>
  <c r="C334" i="33"/>
  <c r="G344" i="33"/>
  <c r="E355" i="33"/>
  <c r="C366" i="33"/>
  <c r="G376" i="33"/>
  <c r="E387" i="33"/>
  <c r="C398" i="33"/>
  <c r="G399" i="33"/>
  <c r="C397" i="33"/>
  <c r="E394" i="33"/>
  <c r="G391" i="33"/>
  <c r="C389" i="33"/>
  <c r="E386" i="33"/>
  <c r="G383" i="33"/>
  <c r="C381" i="33"/>
  <c r="E378" i="33"/>
  <c r="G375" i="33"/>
  <c r="C373" i="33"/>
  <c r="E370" i="33"/>
  <c r="G367" i="33"/>
  <c r="C365" i="33"/>
  <c r="E362" i="33"/>
  <c r="G359" i="33"/>
  <c r="C357" i="33"/>
  <c r="E354" i="33"/>
  <c r="G351" i="33"/>
  <c r="C349" i="33"/>
  <c r="E346" i="33"/>
  <c r="G343" i="33"/>
  <c r="C341" i="33"/>
  <c r="E338" i="33"/>
  <c r="G335" i="33"/>
  <c r="C333" i="33"/>
  <c r="E330" i="33"/>
  <c r="G327" i="33"/>
  <c r="C325" i="33"/>
  <c r="E322" i="33"/>
  <c r="G319" i="33"/>
  <c r="C317" i="33"/>
  <c r="E314" i="33"/>
  <c r="G311" i="33"/>
  <c r="C309" i="33"/>
  <c r="E306" i="33"/>
  <c r="G303" i="33"/>
  <c r="C301" i="33"/>
  <c r="E298" i="33"/>
  <c r="G295" i="33"/>
  <c r="C293" i="33"/>
  <c r="E290" i="33"/>
  <c r="G287" i="33"/>
  <c r="C285" i="33"/>
  <c r="E282" i="33"/>
  <c r="G279" i="33"/>
  <c r="C277" i="33"/>
  <c r="E274" i="33"/>
  <c r="G271" i="33"/>
  <c r="C269" i="33"/>
  <c r="E266" i="33"/>
  <c r="G263" i="33"/>
  <c r="C261" i="33"/>
  <c r="E258" i="33"/>
  <c r="G255" i="33"/>
  <c r="C253" i="33"/>
  <c r="E250" i="33"/>
  <c r="G247" i="33"/>
  <c r="C245" i="33"/>
  <c r="E242" i="33"/>
  <c r="G239" i="33"/>
  <c r="C237" i="33"/>
  <c r="E234" i="33"/>
  <c r="G231" i="33"/>
  <c r="C229" i="33"/>
  <c r="E226" i="33"/>
  <c r="G223" i="33"/>
  <c r="C221" i="33"/>
  <c r="E218" i="33"/>
  <c r="G215" i="33"/>
  <c r="C213" i="33"/>
  <c r="E210" i="33"/>
  <c r="G203" i="33"/>
  <c r="C193" i="33"/>
  <c r="E182" i="33"/>
  <c r="G171" i="33"/>
  <c r="C161" i="33"/>
  <c r="E150" i="33"/>
  <c r="G139" i="33"/>
  <c r="C129" i="33"/>
  <c r="E118" i="33"/>
  <c r="G103" i="33"/>
  <c r="C91" i="33"/>
  <c r="E78" i="33"/>
  <c r="C61" i="33"/>
  <c r="C208" i="33"/>
  <c r="E205" i="33"/>
  <c r="G202" i="33"/>
  <c r="C200" i="33"/>
  <c r="E197" i="33"/>
  <c r="G194" i="33"/>
  <c r="C192" i="33"/>
  <c r="E189" i="33"/>
  <c r="G186" i="33"/>
  <c r="C184" i="33"/>
  <c r="E181" i="33"/>
  <c r="G178" i="33"/>
  <c r="C176" i="33"/>
  <c r="E173" i="33"/>
  <c r="G170" i="33"/>
  <c r="C168" i="33"/>
  <c r="E165" i="33"/>
  <c r="G162" i="33"/>
  <c r="C160" i="33"/>
  <c r="E157" i="33"/>
  <c r="G154" i="33"/>
  <c r="C152" i="33"/>
  <c r="E149" i="33"/>
  <c r="G146" i="33"/>
  <c r="C144" i="33"/>
  <c r="E141" i="33"/>
  <c r="G138" i="33"/>
  <c r="C136" i="33"/>
  <c r="E133" i="33"/>
  <c r="G130" i="33"/>
  <c r="C128" i="33"/>
  <c r="E125" i="33"/>
  <c r="G122" i="33"/>
  <c r="C120" i="33"/>
  <c r="E117" i="33"/>
  <c r="G114" i="33"/>
  <c r="C112" i="33"/>
  <c r="E108" i="33"/>
  <c r="G97" i="33"/>
  <c r="C87" i="33"/>
  <c r="E76" i="33"/>
  <c r="G65" i="33"/>
  <c r="E48" i="33"/>
  <c r="E107" i="33"/>
  <c r="G104" i="33"/>
  <c r="C102" i="33"/>
  <c r="E99" i="33"/>
  <c r="G96" i="33"/>
  <c r="C94" i="33"/>
  <c r="E91" i="33"/>
  <c r="G88" i="33"/>
  <c r="C86" i="33"/>
  <c r="E83" i="33"/>
  <c r="G80" i="33"/>
  <c r="C78" i="33"/>
  <c r="E75" i="33"/>
  <c r="G72" i="33"/>
  <c r="C70" i="33"/>
  <c r="E67" i="33"/>
  <c r="G64" i="33"/>
  <c r="C62" i="33"/>
  <c r="E54" i="33"/>
  <c r="E60" i="33"/>
  <c r="G49" i="33"/>
  <c r="E5" i="33"/>
  <c r="C8" i="33"/>
  <c r="G10" i="33"/>
  <c r="E13" i="33"/>
  <c r="C16" i="33"/>
  <c r="G18" i="33"/>
  <c r="E21" i="33"/>
  <c r="C24" i="33"/>
  <c r="G60" i="33"/>
  <c r="C58" i="33"/>
  <c r="E55" i="33"/>
  <c r="G52" i="33"/>
  <c r="C50" i="33"/>
  <c r="E47" i="33"/>
  <c r="G44" i="33"/>
  <c r="C42" i="33"/>
  <c r="E39" i="33"/>
  <c r="G36" i="33"/>
  <c r="C34" i="33"/>
  <c r="E31" i="33"/>
  <c r="G28" i="33"/>
  <c r="C26" i="33"/>
  <c r="E42" i="33"/>
  <c r="G39" i="33"/>
  <c r="C37" i="33"/>
  <c r="E34" i="33"/>
  <c r="G31" i="33"/>
  <c r="C29" i="33"/>
  <c r="E26" i="33"/>
  <c r="G23" i="33"/>
  <c r="C21" i="33"/>
  <c r="E18" i="33"/>
  <c r="G15" i="33"/>
  <c r="C13" i="33"/>
  <c r="E10" i="33"/>
  <c r="G7" i="33"/>
  <c r="C5" i="33"/>
  <c r="C73" i="33"/>
  <c r="E88" i="33"/>
  <c r="E106" i="33"/>
  <c r="G125" i="33"/>
  <c r="E138" i="33"/>
  <c r="C151" i="33"/>
  <c r="E168" i="33"/>
  <c r="C181" i="33"/>
  <c r="G193" i="33"/>
  <c r="C210" i="33"/>
  <c r="G220" i="33"/>
  <c r="E231" i="33"/>
  <c r="C242" i="33"/>
  <c r="G252" i="33"/>
  <c r="E263" i="33"/>
  <c r="C274" i="33"/>
  <c r="G284" i="33"/>
  <c r="E295" i="33"/>
  <c r="C306" i="33"/>
  <c r="G316" i="33"/>
  <c r="E327" i="33"/>
  <c r="C338" i="33"/>
  <c r="G348" i="33"/>
  <c r="E359" i="33"/>
  <c r="C370" i="33"/>
  <c r="G380" i="33"/>
  <c r="E391" i="33"/>
  <c r="G47" i="33"/>
  <c r="E72" i="33"/>
  <c r="G87" i="33"/>
  <c r="E112" i="33"/>
  <c r="C125" i="33"/>
  <c r="G137" i="33"/>
  <c r="C155" i="33"/>
  <c r="G167" i="33"/>
  <c r="E180" i="33"/>
  <c r="G197" i="33"/>
  <c r="E209" i="33"/>
  <c r="C220" i="33"/>
  <c r="G230" i="33"/>
  <c r="E241" i="33"/>
  <c r="C252" i="33"/>
  <c r="G262" i="33"/>
  <c r="E273" i="33"/>
  <c r="C284" i="33"/>
  <c r="G294" i="33"/>
  <c r="E305" i="33"/>
  <c r="C316" i="33"/>
  <c r="G326" i="33"/>
  <c r="E337" i="33"/>
  <c r="C348" i="33"/>
  <c r="G358" i="33"/>
  <c r="E369" i="33"/>
  <c r="C380" i="33"/>
  <c r="G390" i="33"/>
  <c r="E401" i="33"/>
  <c r="C404" i="33"/>
  <c r="G406" i="33"/>
  <c r="E409" i="33"/>
  <c r="C412" i="33"/>
  <c r="G414" i="33"/>
  <c r="E417" i="33"/>
  <c r="C420" i="33"/>
  <c r="G422" i="33"/>
  <c r="E425" i="33"/>
  <c r="C428" i="33"/>
  <c r="G430" i="33"/>
  <c r="E433" i="33"/>
  <c r="C436" i="33"/>
  <c r="G438" i="33"/>
  <c r="E441" i="33"/>
  <c r="C444" i="33"/>
  <c r="G446" i="33"/>
  <c r="E449" i="33"/>
  <c r="C452" i="33"/>
  <c r="G454" i="33"/>
  <c r="E457" i="33"/>
  <c r="C460" i="33"/>
  <c r="G462" i="33"/>
  <c r="E465" i="33"/>
  <c r="C468" i="33"/>
  <c r="G470" i="33"/>
  <c r="E473" i="33"/>
  <c r="C476" i="33"/>
  <c r="G478" i="33"/>
  <c r="E481" i="33"/>
  <c r="C484" i="33"/>
  <c r="G486" i="33"/>
  <c r="E489" i="33"/>
  <c r="C492" i="33"/>
  <c r="G494" i="33"/>
  <c r="E497" i="33"/>
  <c r="C500" i="33"/>
  <c r="G502" i="33"/>
  <c r="G45" i="33"/>
  <c r="E70" i="33"/>
  <c r="E94" i="33"/>
  <c r="G109" i="33"/>
  <c r="E122" i="33"/>
  <c r="C135" i="33"/>
  <c r="E152" i="33"/>
  <c r="C165" i="33"/>
  <c r="G177" i="33"/>
  <c r="C195" i="33"/>
  <c r="G207" i="33"/>
  <c r="E219" i="33"/>
  <c r="C230" i="33"/>
  <c r="G240" i="33"/>
  <c r="E251" i="33"/>
  <c r="C262" i="33"/>
  <c r="G272" i="33"/>
  <c r="E283" i="33"/>
  <c r="C294" i="33"/>
  <c r="G304" i="33"/>
  <c r="E315" i="33"/>
  <c r="C326" i="33"/>
  <c r="G336" i="33"/>
  <c r="E347" i="33"/>
  <c r="C358" i="33"/>
  <c r="G368" i="33"/>
  <c r="E379" i="33"/>
  <c r="C390" i="33"/>
  <c r="G400" i="33"/>
  <c r="C399" i="33"/>
  <c r="E396" i="33"/>
  <c r="G393" i="33"/>
  <c r="C391" i="33"/>
  <c r="E388" i="33"/>
  <c r="G385" i="33"/>
  <c r="C383" i="33"/>
  <c r="E380" i="33"/>
  <c r="G377" i="33"/>
  <c r="C375" i="33"/>
  <c r="E372" i="33"/>
  <c r="G369" i="33"/>
  <c r="C367" i="33"/>
  <c r="E364" i="33"/>
  <c r="G361" i="33"/>
  <c r="C359" i="33"/>
  <c r="E356" i="33"/>
  <c r="G353" i="33"/>
  <c r="C351" i="33"/>
  <c r="E348" i="33"/>
  <c r="G345" i="33"/>
  <c r="C343" i="33"/>
  <c r="E340" i="33"/>
  <c r="G337" i="33"/>
  <c r="C335" i="33"/>
  <c r="E332" i="33"/>
  <c r="G329" i="33"/>
  <c r="C327" i="33"/>
  <c r="E324" i="33"/>
  <c r="G321" i="33"/>
  <c r="C319" i="33"/>
  <c r="E316" i="33"/>
  <c r="G313" i="33"/>
  <c r="C311" i="33"/>
  <c r="E308" i="33"/>
  <c r="G305" i="33"/>
  <c r="C303" i="33"/>
  <c r="E300" i="33"/>
  <c r="G297" i="33"/>
  <c r="C295" i="33"/>
  <c r="E292" i="33"/>
  <c r="G289" i="33"/>
  <c r="C287" i="33"/>
  <c r="E284" i="33"/>
  <c r="G281" i="33"/>
  <c r="C279" i="33"/>
  <c r="E276" i="33"/>
  <c r="G273" i="33"/>
  <c r="C271" i="33"/>
  <c r="E268" i="33"/>
  <c r="G265" i="33"/>
  <c r="C263" i="33"/>
  <c r="E260" i="33"/>
  <c r="G257" i="33"/>
  <c r="C255" i="33"/>
  <c r="E252" i="33"/>
  <c r="G249" i="33"/>
  <c r="C247" i="33"/>
  <c r="E244" i="33"/>
  <c r="G241" i="33"/>
  <c r="C239" i="33"/>
  <c r="E236" i="33"/>
  <c r="G233" i="33"/>
  <c r="C231" i="33"/>
  <c r="E228" i="33"/>
  <c r="G225" i="33"/>
  <c r="C223" i="33"/>
  <c r="E220" i="33"/>
  <c r="G217" i="33"/>
  <c r="C215" i="33"/>
  <c r="E212" i="33"/>
  <c r="G209" i="33"/>
  <c r="C201" i="33"/>
  <c r="E190" i="33"/>
  <c r="G179" i="33"/>
  <c r="C169" i="33"/>
  <c r="E158" i="33"/>
  <c r="G147" i="33"/>
  <c r="C137" i="33"/>
  <c r="E126" i="33"/>
  <c r="G115" i="33"/>
  <c r="G101" i="33"/>
  <c r="C89" i="33"/>
  <c r="G71" i="33"/>
  <c r="E56" i="33"/>
  <c r="E207" i="33"/>
  <c r="G204" i="33"/>
  <c r="C202" i="33"/>
  <c r="E199" i="33"/>
  <c r="G196" i="33"/>
  <c r="C194" i="33"/>
  <c r="E191" i="33"/>
  <c r="G188" i="33"/>
  <c r="C186" i="33"/>
  <c r="E183" i="33"/>
  <c r="G180" i="33"/>
  <c r="C178" i="33"/>
  <c r="E175" i="33"/>
  <c r="G172" i="33"/>
  <c r="C170" i="33"/>
  <c r="E167" i="33"/>
  <c r="G164" i="33"/>
  <c r="C162" i="33"/>
  <c r="E159" i="33"/>
  <c r="G156" i="33"/>
  <c r="C154" i="33"/>
  <c r="E151" i="33"/>
  <c r="G148" i="33"/>
  <c r="C146" i="33"/>
  <c r="E143" i="33"/>
  <c r="G140" i="33"/>
  <c r="C138" i="33"/>
  <c r="E135" i="33"/>
  <c r="G132" i="33"/>
  <c r="C130" i="33"/>
  <c r="E127" i="33"/>
  <c r="G124" i="33"/>
  <c r="C122" i="33"/>
  <c r="E119" i="33"/>
  <c r="G116" i="33"/>
  <c r="C114" i="33"/>
  <c r="E111" i="33"/>
  <c r="G105" i="33"/>
  <c r="C95" i="33"/>
  <c r="E84" i="33"/>
  <c r="G73" i="33"/>
  <c r="C63" i="33"/>
  <c r="E109" i="33"/>
  <c r="G106" i="33"/>
  <c r="C104" i="33"/>
  <c r="E101" i="33"/>
  <c r="G98" i="33"/>
  <c r="C96" i="33"/>
  <c r="E93" i="33"/>
  <c r="G90" i="33"/>
  <c r="C88" i="33"/>
  <c r="E85" i="33"/>
  <c r="G82" i="33"/>
  <c r="C80" i="33"/>
  <c r="E77" i="33"/>
  <c r="G74" i="33"/>
  <c r="C72" i="33"/>
  <c r="E69" i="33"/>
  <c r="G66" i="33"/>
  <c r="C64" i="33"/>
  <c r="E61" i="33"/>
  <c r="G51" i="33"/>
  <c r="G57" i="33"/>
  <c r="C47" i="33"/>
  <c r="C9" i="31"/>
  <c r="N23" i="29" l="1"/>
  <c r="N22" i="29"/>
  <c r="N26" i="29" l="1"/>
  <c r="N21" i="29"/>
  <c r="N27" i="29"/>
  <c r="N24" i="29"/>
  <c r="L10" i="29"/>
  <c r="L11" i="29"/>
  <c r="L4" i="29"/>
  <c r="L5" i="29"/>
  <c r="L9" i="29" l="1"/>
  <c r="L6" i="29"/>
  <c r="L8" i="29"/>
  <c r="L7" i="29"/>
  <c r="K4" i="27" l="1"/>
  <c r="K5" i="27"/>
  <c r="K6" i="27"/>
  <c r="K7" i="27" s="1"/>
  <c r="K8" i="27"/>
  <c r="J13" i="27"/>
  <c r="J14" i="27"/>
  <c r="K14" i="27" s="1"/>
  <c r="J15" i="27"/>
  <c r="K15" i="27" s="1"/>
  <c r="J16" i="27"/>
  <c r="K16" i="27" s="1"/>
  <c r="L8" i="27"/>
  <c r="L7" i="27"/>
  <c r="L5" i="27"/>
  <c r="L4" i="27"/>
  <c r="L6" i="27"/>
  <c r="I27" i="15" l="1"/>
  <c r="I25" i="15"/>
  <c r="I28" i="15"/>
  <c r="I29" i="15" s="1"/>
  <c r="I15" i="15" l="1"/>
  <c r="I16" i="15"/>
  <c r="I17" i="15"/>
  <c r="I18" i="15"/>
  <c r="I6" i="15" l="1"/>
  <c r="I8" i="15"/>
  <c r="I9" i="15"/>
  <c r="I7" i="15"/>
</calcChain>
</file>

<file path=xl/sharedStrings.xml><?xml version="1.0" encoding="utf-8"?>
<sst xmlns="http://schemas.openxmlformats.org/spreadsheetml/2006/main" count="182" uniqueCount="129">
  <si>
    <t xml:space="preserve">Assume </t>
  </si>
  <si>
    <t xml:space="preserve">exactly </t>
  </si>
  <si>
    <t xml:space="preserve"> b) Calculate the probability that at least </t>
  </si>
  <si>
    <t xml:space="preserve"> c) Calculate the probability that at most</t>
  </si>
  <si>
    <t xml:space="preserve">d) Calculate the probability of less than </t>
  </si>
  <si>
    <t xml:space="preserve">of the items produced are defective. </t>
  </si>
  <si>
    <t xml:space="preserve">When an old machine is functioning properly, </t>
  </si>
  <si>
    <t>Assume that we will randomly select</t>
  </si>
  <si>
    <t xml:space="preserve">a) use the proper probability distribution  to calculate the probability that </t>
  </si>
  <si>
    <r>
      <rPr>
        <sz val="11"/>
        <rFont val="Book Antiqua"/>
        <family val="1"/>
      </rPr>
      <t>parts are</t>
    </r>
    <r>
      <rPr>
        <b/>
        <sz val="11"/>
        <color rgb="FF00B050"/>
        <rFont val="Book Antiqua"/>
        <family val="1"/>
      </rPr>
      <t xml:space="preserve"> deffective</t>
    </r>
    <r>
      <rPr>
        <sz val="11"/>
        <color theme="1"/>
        <rFont val="Book Antiqua"/>
        <family val="1"/>
      </rPr>
      <t xml:space="preserve">.    </t>
    </r>
  </si>
  <si>
    <r>
      <rPr>
        <sz val="11"/>
        <rFont val="Book Antiqua"/>
        <family val="1"/>
      </rPr>
      <t>parts are</t>
    </r>
    <r>
      <rPr>
        <b/>
        <sz val="11"/>
        <color rgb="FF00B050"/>
        <rFont val="Book Antiqua"/>
        <family val="1"/>
      </rPr>
      <t xml:space="preserve"> good</t>
    </r>
    <r>
      <rPr>
        <sz val="11"/>
        <color theme="1"/>
        <rFont val="Book Antiqua"/>
        <family val="1"/>
      </rPr>
      <t xml:space="preserve">.    </t>
    </r>
  </si>
  <si>
    <r>
      <rPr>
        <sz val="11"/>
        <rFont val="Book Antiqua"/>
        <family val="1"/>
      </rPr>
      <t>parts are</t>
    </r>
    <r>
      <rPr>
        <b/>
        <sz val="11"/>
        <color rgb="FF00B050"/>
        <rFont val="Book Antiqua"/>
        <family val="1"/>
      </rPr>
      <t xml:space="preserve"> </t>
    </r>
    <r>
      <rPr>
        <b/>
        <sz val="11"/>
        <color rgb="FFFF0000"/>
        <rFont val="Book Antiqua"/>
        <family val="1"/>
      </rPr>
      <t>deffective</t>
    </r>
    <r>
      <rPr>
        <sz val="11"/>
        <color theme="1"/>
        <rFont val="Book Antiqua"/>
        <family val="1"/>
      </rPr>
      <t xml:space="preserve">.    </t>
    </r>
  </si>
  <si>
    <t xml:space="preserve">Each employee has only one type account.  </t>
  </si>
  <si>
    <t xml:space="preserve">parts. </t>
  </si>
  <si>
    <t xml:space="preserve">We are interested in knowing the probabilities related to the number of defective parts. </t>
  </si>
  <si>
    <t>The employees of a corporation deposit their monthly retirement contribution</t>
  </si>
  <si>
    <r>
      <t xml:space="preserve"> either in a </t>
    </r>
    <r>
      <rPr>
        <b/>
        <sz val="12"/>
        <color rgb="FF00B050"/>
        <rFont val="Book Antiqua"/>
        <family val="1"/>
      </rPr>
      <t>mutual fund</t>
    </r>
    <r>
      <rPr>
        <sz val="12"/>
        <color theme="1"/>
        <rFont val="Book Antiqua"/>
        <family val="1"/>
      </rPr>
      <t xml:space="preserve"> account or in a </t>
    </r>
    <r>
      <rPr>
        <b/>
        <sz val="12"/>
        <color rgb="FFFF0000"/>
        <rFont val="Book Antiqua"/>
        <family val="1"/>
      </rPr>
      <t>stock</t>
    </r>
    <r>
      <rPr>
        <sz val="12"/>
        <color theme="1"/>
        <rFont val="Book Antiqua"/>
        <family val="1"/>
      </rPr>
      <t xml:space="preserve"> account. </t>
    </r>
  </si>
  <si>
    <t xml:space="preserve">Suppose </t>
  </si>
  <si>
    <t>a) Compute the probability  that</t>
  </si>
  <si>
    <t>at least</t>
  </si>
  <si>
    <t>b) Compute the probability  that</t>
  </si>
  <si>
    <t>at most</t>
  </si>
  <si>
    <t>c) Compute the probability  that</t>
  </si>
  <si>
    <t>of employees  have mutual fund account.</t>
  </si>
  <si>
    <t>employees are randomly interviewed.</t>
  </si>
  <si>
    <r>
      <t xml:space="preserve">have </t>
    </r>
    <r>
      <rPr>
        <b/>
        <sz val="12"/>
        <color rgb="FFFF0000"/>
        <rFont val="Book Antiqua"/>
        <family val="1"/>
      </rPr>
      <t>stock</t>
    </r>
    <r>
      <rPr>
        <sz val="12"/>
        <color theme="1"/>
        <rFont val="Book Antiqua"/>
        <family val="1"/>
      </rPr>
      <t xml:space="preserve"> account.</t>
    </r>
  </si>
  <si>
    <t xml:space="preserve">d) Compute the probability  that </t>
  </si>
  <si>
    <t>less than</t>
  </si>
  <si>
    <r>
      <t xml:space="preserve">have </t>
    </r>
    <r>
      <rPr>
        <b/>
        <sz val="12"/>
        <color rgb="FF00B050"/>
        <rFont val="Book Antiqua"/>
        <family val="1"/>
      </rPr>
      <t>mutual fund</t>
    </r>
    <r>
      <rPr>
        <b/>
        <sz val="12"/>
        <color rgb="FFFF0000"/>
        <rFont val="Book Antiqua"/>
        <family val="1"/>
      </rPr>
      <t xml:space="preserve"> </t>
    </r>
    <r>
      <rPr>
        <sz val="12"/>
        <color theme="1"/>
        <rFont val="Book Antiqua"/>
        <family val="1"/>
      </rPr>
      <t>account.</t>
    </r>
  </si>
  <si>
    <r>
      <t xml:space="preserve">have </t>
    </r>
    <r>
      <rPr>
        <b/>
        <sz val="11"/>
        <color rgb="FF00B050"/>
        <rFont val="Book Antiqua"/>
        <family val="1"/>
      </rPr>
      <t>mutual fund</t>
    </r>
    <r>
      <rPr>
        <b/>
        <sz val="11"/>
        <color rgb="FFFF0000"/>
        <rFont val="Book Antiqua"/>
        <family val="1"/>
      </rPr>
      <t xml:space="preserve"> </t>
    </r>
    <r>
      <rPr>
        <sz val="11"/>
        <color theme="1"/>
        <rFont val="Book Antiqua"/>
        <family val="1"/>
      </rPr>
      <t>account.</t>
    </r>
  </si>
  <si>
    <t xml:space="preserve">costomers point to your website </t>
  </si>
  <si>
    <t>Every day</t>
  </si>
  <si>
    <t>The probability that they purchase your product is</t>
  </si>
  <si>
    <t>percent.</t>
  </si>
  <si>
    <t>customres purchase your product.</t>
  </si>
  <si>
    <t xml:space="preserve">b) What is the probability that at most </t>
  </si>
  <si>
    <t xml:space="preserve">Each unit of product is sold for </t>
  </si>
  <si>
    <t>dollars.</t>
  </si>
  <si>
    <t>d) Compute the standard deviation of daily sales revenue</t>
  </si>
  <si>
    <t>or more website visotor in a one muinute period</t>
  </si>
  <si>
    <t xml:space="preserve">d) Compute the probability of </t>
  </si>
  <si>
    <t>or more website visotor in a 30 second period</t>
  </si>
  <si>
    <t xml:space="preserve">c) Compute the probability of </t>
  </si>
  <si>
    <t xml:space="preserve">b) Compute the probability of </t>
  </si>
  <si>
    <t>website visotor in a one muinute period</t>
  </si>
  <si>
    <t xml:space="preserve">a) Compute the probability of </t>
  </si>
  <si>
    <t>enables many B&amp;B to attract quests</t>
  </si>
  <si>
    <t xml:space="preserve"> visitors per minute, </t>
  </si>
  <si>
    <t>The websit for B&amp;B Inns of North America which averages</t>
  </si>
  <si>
    <t>More than 50 million guests stay at bed and breackfacts each year.</t>
  </si>
  <si>
    <t>second period.</t>
  </si>
  <si>
    <t xml:space="preserve"> arrival in a </t>
  </si>
  <si>
    <t>5.Compute the probability of at least</t>
  </si>
  <si>
    <t>4.Compute the probability of at least one arrival in a 15-second period.</t>
  </si>
  <si>
    <t>3.Compute the probability of no arrivals in a 15-second period.</t>
  </si>
  <si>
    <t>2.Compute the probability that three or fewer passengers arrive in a one-minute period.</t>
  </si>
  <si>
    <t>1.Compute the probability of no arrivals in a one-minute period.</t>
  </si>
  <si>
    <t xml:space="preserve"> passengers per minute.</t>
  </si>
  <si>
    <t>The mean arrival rate is</t>
  </si>
  <si>
    <t xml:space="preserve">facility at a major international airport. </t>
  </si>
  <si>
    <t xml:space="preserve">Airline passengers arrive randomly and independently at the passenger-screening </t>
  </si>
  <si>
    <t xml:space="preserve">c) Compute  the average daily sales revenue </t>
  </si>
  <si>
    <t>StdDev 1</t>
  </si>
  <si>
    <t>Mean 2.5</t>
  </si>
  <si>
    <t>x</t>
  </si>
  <si>
    <t>f(u)</t>
  </si>
  <si>
    <t>U(0,5)</t>
  </si>
  <si>
    <t>Expo</t>
  </si>
  <si>
    <t>Norn</t>
  </si>
  <si>
    <t>Norm</t>
  </si>
  <si>
    <t>Uniform</t>
  </si>
  <si>
    <t>X between</t>
  </si>
  <si>
    <t>g)</t>
  </si>
  <si>
    <t>of packages.</t>
  </si>
  <si>
    <t xml:space="preserve">Find the minimum weight for the heaviest </t>
  </si>
  <si>
    <t xml:space="preserve">h) </t>
  </si>
  <si>
    <t>h)</t>
  </si>
  <si>
    <t xml:space="preserve">Find the maximum weight for the lower  </t>
  </si>
  <si>
    <t>f)</t>
  </si>
  <si>
    <t>pounds.</t>
  </si>
  <si>
    <t>and</t>
  </si>
  <si>
    <t xml:space="preserve">Find the probability that a package weighs between </t>
  </si>
  <si>
    <t>e)</t>
  </si>
  <si>
    <t>d)</t>
  </si>
  <si>
    <t>c)</t>
  </si>
  <si>
    <t xml:space="preserve">Find the probability that a package weighs at least </t>
  </si>
  <si>
    <t>b)</t>
  </si>
  <si>
    <t xml:space="preserve">Find the probability that a package weighs at most </t>
  </si>
  <si>
    <t>a)</t>
  </si>
  <si>
    <t>.</t>
  </si>
  <si>
    <t>&lt;=</t>
  </si>
  <si>
    <t xml:space="preserve">What is f(x) for </t>
  </si>
  <si>
    <t>uniformly distributed between</t>
  </si>
  <si>
    <t xml:space="preserve">Suppose the weight of the packages, X, in a specific class are </t>
  </si>
  <si>
    <t>X1</t>
  </si>
  <si>
    <t xml:space="preserve">Packages in a package delivery service are divided into weight classes.  </t>
  </si>
  <si>
    <t>of all accounts are above?</t>
  </si>
  <si>
    <t xml:space="preserve">g. What is the number of days in which </t>
  </si>
  <si>
    <t>of all accounts are below?</t>
  </si>
  <si>
    <t xml:space="preserve">f. What is the number of days in which </t>
  </si>
  <si>
    <t>days old?</t>
  </si>
  <si>
    <t>e. What proportion of the accounts are exactly</t>
  </si>
  <si>
    <t xml:space="preserve">and </t>
  </si>
  <si>
    <t>d. What proportion of the accounts are between</t>
  </si>
  <si>
    <t>c. What proportion of the accounts are more than</t>
  </si>
  <si>
    <t>b. What proportion of the accounts are less than</t>
  </si>
  <si>
    <t>days.</t>
  </si>
  <si>
    <t xml:space="preserve">The data collected indicate that the age of the accounts follow uniform  distribution of </t>
  </si>
  <si>
    <t xml:space="preserve">General Hospital's patient account division has compiled data on the age of accounts receivables. </t>
  </si>
  <si>
    <t>=NORM.S.INV(0.875)</t>
  </si>
  <si>
    <r>
      <t>P(z</t>
    </r>
    <r>
      <rPr>
        <sz val="11"/>
        <color theme="1"/>
        <rFont val="Calibri"/>
        <family val="2"/>
      </rPr>
      <t>≥1.55)</t>
    </r>
  </si>
  <si>
    <r>
      <t>P(z</t>
    </r>
    <r>
      <rPr>
        <sz val="11"/>
        <color theme="1"/>
        <rFont val="Calibri"/>
        <family val="2"/>
      </rPr>
      <t>≤-0.5)</t>
    </r>
  </si>
  <si>
    <r>
      <t>P(-1≤1z</t>
    </r>
    <r>
      <rPr>
        <sz val="11"/>
        <color theme="1"/>
        <rFont val="Calibri"/>
        <family val="2"/>
      </rPr>
      <t>≤1)</t>
    </r>
  </si>
  <si>
    <r>
      <t>P(0≤z</t>
    </r>
    <r>
      <rPr>
        <sz val="11"/>
        <color theme="1"/>
        <rFont val="Calibri"/>
        <family val="2"/>
      </rPr>
      <t>≤1.25)</t>
    </r>
  </si>
  <si>
    <r>
      <t>P(0≤z</t>
    </r>
    <r>
      <rPr>
        <sz val="11"/>
        <color theme="1"/>
        <rFont val="Calibri"/>
        <family val="2"/>
      </rPr>
      <t>≤1)</t>
    </r>
  </si>
  <si>
    <r>
      <t>P(z</t>
    </r>
    <r>
      <rPr>
        <sz val="11"/>
        <color theme="1"/>
        <rFont val="Calibri"/>
        <family val="2"/>
      </rPr>
      <t>≤1)</t>
    </r>
  </si>
  <si>
    <t>4. What would the Labor Day weekend expenses have to be for the 5% of the families with the most expensive travel plans?</t>
  </si>
  <si>
    <t>3. What is the probability that family expenses for the weekend will be between $500 and $1000?</t>
  </si>
  <si>
    <t>2. What is the probability of family expenses for the weekend being $800 or more?</t>
  </si>
  <si>
    <t>1. What the probability of family expenses for the weekend being less that $400?</t>
  </si>
  <si>
    <t>The American Automobile Association (AAA) reported that families planning to travel over the Labor Day weekend would spend an average of $749 (The Associated Press, August 12, 2012). Assume that the amount spent is normally distributed with a standard deviation of $225.</t>
  </si>
  <si>
    <t>minutes.</t>
  </si>
  <si>
    <t>e) Compute the probability that the interarrival between two consequtive customersis less than</t>
  </si>
  <si>
    <t>or more  arrivals in two hous on a weekend evening?</t>
  </si>
  <si>
    <t>or more  arrivals in 30 minutes on a weekend evening?</t>
  </si>
  <si>
    <t>or less arrivals in 30 minutes on a weekend evening?</t>
  </si>
  <si>
    <t>arrivals in 30 minutes on a weekend evening?</t>
  </si>
  <si>
    <t>per hour on weekend evenings.</t>
  </si>
  <si>
    <t xml:space="preserve">Patients arrive at the emergency room of Mercy Hospital at the average rate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</si>
</sst>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  <numFmt numFmtId="167" formatCode="0.0000"/>
    <numFmt numFmtId="168" formatCode="0.00000"/>
    <numFmt numFmtId="169" formatCode="0.000"/>
    <numFmt numFmtId="170" formatCode="0.0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indexed="53"/>
      <name val="Bell MT"/>
      <family val="1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rgb="FF00B050"/>
      <name val="Book Antiqua"/>
      <family val="1"/>
    </font>
    <font>
      <b/>
      <sz val="12"/>
      <color rgb="FFFF0000"/>
      <name val="Book Antiqua"/>
      <family val="1"/>
    </font>
    <font>
      <b/>
      <sz val="12"/>
      <color theme="1"/>
      <name val="Book Antiqua"/>
      <family val="1"/>
    </font>
    <font>
      <b/>
      <sz val="11"/>
      <color rgb="FF00B050"/>
      <name val="Book Antiqua"/>
      <family val="1"/>
    </font>
    <font>
      <b/>
      <sz val="11"/>
      <color rgb="FFFF0000"/>
      <name val="Book Antiqua"/>
      <family val="1"/>
    </font>
    <font>
      <u/>
      <sz val="11"/>
      <color theme="10"/>
      <name val="Calibri"/>
      <family val="2"/>
    </font>
    <font>
      <sz val="11"/>
      <name val="Book Antiqua"/>
      <family val="1"/>
    </font>
    <font>
      <sz val="12"/>
      <name val="Book Antiqua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2" fillId="4" borderId="1">
      <alignment wrapText="1"/>
    </xf>
    <xf numFmtId="0" fontId="2" fillId="4" borderId="1">
      <alignment horizontal="centerContinuous" wrapText="1"/>
    </xf>
    <xf numFmtId="164" fontId="3" fillId="0" borderId="0"/>
    <xf numFmtId="0" fontId="1" fillId="3" borderId="1">
      <alignment wrapText="1"/>
    </xf>
    <xf numFmtId="165" fontId="4" fillId="0" borderId="0" applyFont="0" applyFill="0" applyBorder="0" applyProtection="0">
      <alignment horizontal="center"/>
    </xf>
    <xf numFmtId="0" fontId="5" fillId="2" borderId="1">
      <alignment horizontal="centerContinuous" wrapText="1"/>
    </xf>
    <xf numFmtId="0" fontId="6" fillId="0" borderId="0"/>
    <xf numFmtId="166" fontId="7" fillId="5" borderId="2">
      <alignment horizontal="left" indent="2"/>
    </xf>
    <xf numFmtId="0" fontId="6" fillId="6" borderId="1">
      <alignment horizontal="centerContinuous" wrapText="1"/>
    </xf>
    <xf numFmtId="0" fontId="6" fillId="0" borderId="0">
      <alignment wrapText="1"/>
    </xf>
    <xf numFmtId="0" fontId="6" fillId="7" borderId="1">
      <alignment horizontal="centerContinuous" wrapText="1"/>
    </xf>
    <xf numFmtId="0" fontId="6" fillId="8" borderId="1" applyFont="0">
      <alignment horizontal="centerContinuous" wrapText="1"/>
    </xf>
    <xf numFmtId="44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9" fillId="0" borderId="0" xfId="0" applyFont="1"/>
    <xf numFmtId="0" fontId="10" fillId="0" borderId="0" xfId="0" applyFont="1" applyAlignment="1">
      <alignment vertic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9" fillId="9" borderId="3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4" fillId="0" borderId="0" xfId="0" applyFont="1"/>
    <xf numFmtId="1" fontId="9" fillId="0" borderId="0" xfId="0" applyNumberFormat="1" applyFont="1" applyAlignment="1">
      <alignment horizontal="center"/>
    </xf>
    <xf numFmtId="9" fontId="9" fillId="0" borderId="0" xfId="16" applyFont="1"/>
    <xf numFmtId="1" fontId="9" fillId="0" borderId="0" xfId="16" applyNumberFormat="1" applyFont="1"/>
    <xf numFmtId="0" fontId="17" fillId="0" borderId="0" xfId="0" applyFont="1"/>
    <xf numFmtId="167" fontId="9" fillId="9" borderId="3" xfId="0" applyNumberFormat="1" applyFont="1" applyFill="1" applyBorder="1"/>
    <xf numFmtId="0" fontId="10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 readingOrder="1"/>
    </xf>
    <xf numFmtId="168" fontId="18" fillId="0" borderId="0" xfId="0" applyNumberFormat="1" applyFont="1" applyAlignment="1">
      <alignment horizontal="left" vertical="center" readingOrder="1"/>
    </xf>
    <xf numFmtId="0" fontId="0" fillId="0" borderId="0" xfId="0" applyFill="1"/>
    <xf numFmtId="0" fontId="0" fillId="0" borderId="0" xfId="0" applyAlignment="1">
      <alignment horizontal="center"/>
    </xf>
    <xf numFmtId="0" fontId="20" fillId="0" borderId="0" xfId="0" applyFont="1"/>
    <xf numFmtId="169" fontId="10" fillId="13" borderId="3" xfId="0" applyNumberFormat="1" applyFont="1" applyFill="1" applyBorder="1" applyAlignment="1">
      <alignment horizontal="center" vertical="center"/>
    </xf>
    <xf numFmtId="9" fontId="9" fillId="0" borderId="0" xfId="16" applyFont="1" applyAlignment="1">
      <alignment horizontal="center"/>
    </xf>
    <xf numFmtId="0" fontId="10" fillId="0" borderId="0" xfId="0" applyFont="1" applyAlignment="1">
      <alignment horizontal="left"/>
    </xf>
    <xf numFmtId="170" fontId="10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169" fontId="10" fillId="13" borderId="4" xfId="0" applyNumberFormat="1" applyFont="1" applyFill="1" applyBorder="1" applyAlignment="1">
      <alignment horizontal="center" vertical="center"/>
    </xf>
    <xf numFmtId="9" fontId="10" fillId="0" borderId="0" xfId="0" applyNumberFormat="1" applyFont="1"/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10" borderId="0" xfId="0" applyFill="1" applyAlignment="1">
      <alignment horizontal="left"/>
    </xf>
    <xf numFmtId="0" fontId="0" fillId="11" borderId="0" xfId="0" applyFill="1" applyAlignment="1">
      <alignment horizontal="left"/>
    </xf>
    <xf numFmtId="0" fontId="0" fillId="12" borderId="0" xfId="0" applyFill="1" applyAlignment="1">
      <alignment horizontal="left"/>
    </xf>
    <xf numFmtId="0" fontId="0" fillId="14" borderId="0" xfId="0" applyFill="1"/>
    <xf numFmtId="0" fontId="0" fillId="12" borderId="0" xfId="0" applyFill="1"/>
    <xf numFmtId="0" fontId="0" fillId="10" borderId="0" xfId="0" applyFill="1"/>
    <xf numFmtId="0" fontId="0" fillId="11" borderId="0" xfId="0" applyFill="1"/>
    <xf numFmtId="0" fontId="22" fillId="12" borderId="0" xfId="0" applyFont="1" applyFill="1" applyAlignment="1">
      <alignment horizontal="left"/>
    </xf>
    <xf numFmtId="0" fontId="22" fillId="12" borderId="0" xfId="0" applyFont="1" applyFill="1"/>
    <xf numFmtId="0" fontId="19" fillId="0" borderId="0" xfId="0" applyFont="1"/>
  </cellXfs>
  <cellStyles count="17">
    <cellStyle name="blue" xfId="1"/>
    <cellStyle name="bluecenteraccrossselection" xfId="2"/>
    <cellStyle name="Currency 2" xfId="13"/>
    <cellStyle name="Currency Round to thousands" xfId="3"/>
    <cellStyle name="DarkBlueLabel" xfId="4"/>
    <cellStyle name="Four-Digit Year" xfId="5"/>
    <cellStyle name="Hyperlink 2" xfId="14"/>
    <cellStyle name="LightYellowLabelCentered" xfId="6"/>
    <cellStyle name="Normal" xfId="0" builtinId="0"/>
    <cellStyle name="Normal 2" xfId="7"/>
    <cellStyle name="Percent" xfId="16" builtinId="5"/>
    <cellStyle name="Percent 2" xfId="15"/>
    <cellStyle name="Rad" xfId="8"/>
    <cellStyle name="redcenteraccrossselection" xfId="9"/>
    <cellStyle name="Wrap Text" xfId="10"/>
    <cellStyle name="yellowcenteraccrossselection" xfId="11"/>
    <cellStyle name="YellowCenterAcrossSelection" xfId="1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  <a:effectLst/>
          </c:spPr>
          <c:val>
            <c:numRef>
              <c:f>'0.UNE-Shape'!$F$4:$F$504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8-4E7D-B6E7-4C3C1CFEBC81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'0.UNE-Shape'!$G$4:$G$504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8-4E7D-B6E7-4C3C1CFEB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753328"/>
        <c:axId val="232754504"/>
      </c:areaChart>
      <c:catAx>
        <c:axId val="232753328"/>
        <c:scaling>
          <c:orientation val="minMax"/>
        </c:scaling>
        <c:delete val="1"/>
        <c:axPos val="b"/>
        <c:majorTickMark val="out"/>
        <c:minorTickMark val="none"/>
        <c:tickLblPos val="nextTo"/>
        <c:crossAx val="232754504"/>
        <c:crosses val="autoZero"/>
        <c:auto val="1"/>
        <c:lblAlgn val="ctr"/>
        <c:lblOffset val="100"/>
        <c:noMultiLvlLbl val="0"/>
      </c:catAx>
      <c:valAx>
        <c:axId val="2327545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275332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  <a:effectLst/>
          </c:spPr>
          <c:val>
            <c:numRef>
              <c:f>'0.UNE-Shape'!$D$4:$D$504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7-4013-9B26-65EE1DDC2D3E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'0.UNE-Shape'!$E$4:$E$504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7-4013-9B26-65EE1DDC2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754112"/>
        <c:axId val="232754896"/>
      </c:areaChart>
      <c:catAx>
        <c:axId val="232754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32754896"/>
        <c:crosses val="autoZero"/>
        <c:auto val="1"/>
        <c:lblAlgn val="ctr"/>
        <c:lblOffset val="100"/>
        <c:noMultiLvlLbl val="0"/>
      </c:catAx>
      <c:valAx>
        <c:axId val="232754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2754112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>
              <a:solidFill>
                <a:schemeClr val="accent1"/>
              </a:solidFill>
            </a:ln>
            <a:effectLst/>
          </c:spPr>
          <c:val>
            <c:numRef>
              <c:f>'0.UNE-Shape'!$B$4:$B$504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6-496E-A7EE-254CD484C8D3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'0.UNE-Shape'!$C$4:$C$504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6-496E-A7EE-254CD484C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806648"/>
        <c:axId val="432804688"/>
      </c:areaChart>
      <c:catAx>
        <c:axId val="432806648"/>
        <c:scaling>
          <c:orientation val="minMax"/>
        </c:scaling>
        <c:delete val="1"/>
        <c:axPos val="b"/>
        <c:majorTickMark val="out"/>
        <c:minorTickMark val="none"/>
        <c:tickLblPos val="nextTo"/>
        <c:crossAx val="432804688"/>
        <c:crosses val="autoZero"/>
        <c:auto val="1"/>
        <c:lblAlgn val="ctr"/>
        <c:lblOffset val="100"/>
        <c:noMultiLvlLbl val="0"/>
      </c:catAx>
      <c:valAx>
        <c:axId val="432804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80664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108424</xdr:colOff>
      <xdr:row>495</xdr:row>
      <xdr:rowOff>122965</xdr:rowOff>
    </xdr:from>
    <xdr:to>
      <xdr:col>16</xdr:col>
      <xdr:colOff>280713</xdr:colOff>
      <xdr:row>507</xdr:row>
      <xdr:rowOff>83110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973226</xdr:colOff>
      <xdr:row>15</xdr:row>
      <xdr:rowOff>95393</xdr:rowOff>
    </xdr:from>
    <xdr:to>
      <xdr:col>16</xdr:col>
      <xdr:colOff>161045</xdr:colOff>
      <xdr:row>27</xdr:row>
      <xdr:rowOff>69709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763652</xdr:colOff>
      <xdr:row>5</xdr:row>
      <xdr:rowOff>33538</xdr:rowOff>
    </xdr:from>
    <xdr:to>
      <xdr:col>14</xdr:col>
      <xdr:colOff>170998</xdr:colOff>
      <xdr:row>17</xdr:row>
      <xdr:rowOff>7854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Temp\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5" sqref="L5"/>
    </sheetView>
  </sheetViews>
  <sheetFormatPr defaultRowHeight="16.5" x14ac:dyDescent="0.3"/>
  <cols>
    <col min="1" max="1" width="9.140625" style="1"/>
    <col min="2" max="2" width="10" style="1" bestFit="1" customWidth="1"/>
    <col min="3" max="3" width="18.28515625" style="1" customWidth="1"/>
    <col min="4" max="4" width="10.28515625" style="1" customWidth="1"/>
    <col min="5" max="7" width="9.140625" style="1"/>
    <col min="8" max="8" width="10.28515625" style="1" customWidth="1"/>
    <col min="9" max="16384" width="9.140625" style="1"/>
  </cols>
  <sheetData>
    <row r="1" spans="1:12" x14ac:dyDescent="0.3">
      <c r="A1" s="2" t="s">
        <v>15</v>
      </c>
    </row>
    <row r="2" spans="1:12" x14ac:dyDescent="0.3">
      <c r="A2" s="2" t="s">
        <v>16</v>
      </c>
    </row>
    <row r="3" spans="1:12" x14ac:dyDescent="0.3">
      <c r="A3" s="2" t="s">
        <v>12</v>
      </c>
    </row>
    <row r="4" spans="1:12" x14ac:dyDescent="0.3">
      <c r="A4" s="1" t="s">
        <v>0</v>
      </c>
      <c r="B4" s="3">
        <v>0.75880557664622739</v>
      </c>
      <c r="C4" s="1" t="s">
        <v>23</v>
      </c>
    </row>
    <row r="5" spans="1:12" ht="17.25" thickBot="1" x14ac:dyDescent="0.35">
      <c r="A5" s="1" t="s">
        <v>17</v>
      </c>
      <c r="B5" s="4">
        <v>8</v>
      </c>
      <c r="C5" s="1" t="s">
        <v>24</v>
      </c>
    </row>
    <row r="6" spans="1:12" ht="17.25" thickBot="1" x14ac:dyDescent="0.35">
      <c r="A6" s="1" t="s">
        <v>18</v>
      </c>
      <c r="D6" s="5" t="s">
        <v>1</v>
      </c>
      <c r="E6" s="4">
        <v>8</v>
      </c>
      <c r="F6" s="1" t="s">
        <v>29</v>
      </c>
      <c r="I6" s="6">
        <f>_xlfn.BINOM.DIST(E6,$B$5,$B$4,0)</f>
        <v>0.10991174721881194</v>
      </c>
    </row>
    <row r="7" spans="1:12" ht="17.25" thickBot="1" x14ac:dyDescent="0.35">
      <c r="A7" s="1" t="s">
        <v>20</v>
      </c>
      <c r="D7" s="5" t="s">
        <v>21</v>
      </c>
      <c r="E7" s="4">
        <v>3</v>
      </c>
      <c r="F7" s="7" t="s">
        <v>28</v>
      </c>
      <c r="G7" s="7"/>
      <c r="H7" s="7"/>
      <c r="I7" s="6">
        <f>_xlfn.BINOM.DIST(E7,$B$5,$B$4,1)</f>
        <v>2.3445571862057653E-2</v>
      </c>
    </row>
    <row r="8" spans="1:12" ht="17.25" thickBot="1" x14ac:dyDescent="0.35">
      <c r="A8" s="1" t="s">
        <v>22</v>
      </c>
      <c r="B8" s="7"/>
      <c r="C8" s="7"/>
      <c r="D8" s="5" t="s">
        <v>19</v>
      </c>
      <c r="E8" s="4">
        <v>2</v>
      </c>
      <c r="F8" s="7" t="s">
        <v>28</v>
      </c>
      <c r="I8" s="6">
        <f>1-_xlfn.BINOM.DIST(E8-1,$B$5,$B$4,1)</f>
        <v>0.99970028188709936</v>
      </c>
      <c r="J8" s="7"/>
      <c r="L8" s="7"/>
    </row>
    <row r="9" spans="1:12" ht="17.25" thickBot="1" x14ac:dyDescent="0.35">
      <c r="A9" s="1" t="s">
        <v>26</v>
      </c>
      <c r="B9" s="7"/>
      <c r="C9" s="7"/>
      <c r="D9" s="5" t="s">
        <v>27</v>
      </c>
      <c r="E9" s="4">
        <v>2</v>
      </c>
      <c r="F9" s="7" t="s">
        <v>25</v>
      </c>
      <c r="G9" s="7"/>
      <c r="I9" s="6">
        <f>_xlfn.BINOM.DIST(E9-1,$B$5,1-$B$4,1)</f>
        <v>0.3894046904037205</v>
      </c>
      <c r="J9" s="7"/>
      <c r="L9" s="7"/>
    </row>
    <row r="10" spans="1:12" x14ac:dyDescent="0.3">
      <c r="A10" s="7"/>
      <c r="B10" s="7"/>
      <c r="C10" s="7"/>
      <c r="D10" s="8"/>
      <c r="I10" s="7"/>
    </row>
    <row r="11" spans="1:12" x14ac:dyDescent="0.3">
      <c r="A11" s="1" t="s">
        <v>6</v>
      </c>
      <c r="E11" s="11">
        <v>0.09</v>
      </c>
      <c r="F11" s="1" t="s">
        <v>5</v>
      </c>
    </row>
    <row r="12" spans="1:12" x14ac:dyDescent="0.3">
      <c r="A12" s="1" t="s">
        <v>7</v>
      </c>
      <c r="D12" s="12">
        <v>4</v>
      </c>
      <c r="E12" s="1" t="s">
        <v>13</v>
      </c>
    </row>
    <row r="13" spans="1:12" x14ac:dyDescent="0.3">
      <c r="A13" s="1" t="s">
        <v>14</v>
      </c>
      <c r="D13" s="12"/>
    </row>
    <row r="14" spans="1:12" ht="17.25" thickBot="1" x14ac:dyDescent="0.35">
      <c r="A14" s="1" t="s">
        <v>8</v>
      </c>
      <c r="B14" s="4"/>
      <c r="C14" s="2"/>
    </row>
    <row r="15" spans="1:12" ht="17.25" thickBot="1" x14ac:dyDescent="0.35">
      <c r="A15" s="9" t="s">
        <v>1</v>
      </c>
      <c r="B15" s="4">
        <v>1</v>
      </c>
      <c r="C15" s="1" t="s">
        <v>9</v>
      </c>
      <c r="I15" s="6">
        <f>_xlfn.BINOM.DIST(B15,$D$12,$E$11,0)</f>
        <v>0.27128555999999993</v>
      </c>
    </row>
    <row r="16" spans="1:12" ht="17.25" thickBot="1" x14ac:dyDescent="0.35">
      <c r="A16" s="7" t="s">
        <v>2</v>
      </c>
      <c r="B16" s="7"/>
      <c r="C16" s="7"/>
      <c r="E16" s="4">
        <v>2</v>
      </c>
      <c r="F16" s="1" t="s">
        <v>11</v>
      </c>
      <c r="G16" s="7"/>
      <c r="I16" s="6">
        <f>1-_xlfn.BINOM.DIST(E16-1,$D$12,$E$11,1)</f>
        <v>4.2964829999999954E-2</v>
      </c>
    </row>
    <row r="17" spans="1:9" ht="17.25" thickBot="1" x14ac:dyDescent="0.35">
      <c r="A17" s="7" t="s">
        <v>3</v>
      </c>
      <c r="B17" s="7"/>
      <c r="C17" s="7"/>
      <c r="E17" s="4">
        <v>2</v>
      </c>
      <c r="F17" s="1" t="s">
        <v>11</v>
      </c>
      <c r="G17" s="7"/>
      <c r="I17" s="6">
        <f>_xlfn.BINOM.DIST(E17,$D$12,$E$11,1)</f>
        <v>0.99728083000000001</v>
      </c>
    </row>
    <row r="18" spans="1:9" ht="17.25" thickBot="1" x14ac:dyDescent="0.35">
      <c r="A18" s="7" t="s">
        <v>4</v>
      </c>
      <c r="B18" s="7"/>
      <c r="C18" s="7"/>
      <c r="D18" s="8"/>
      <c r="E18" s="10">
        <v>3</v>
      </c>
      <c r="F18" s="1" t="s">
        <v>10</v>
      </c>
      <c r="G18" s="7"/>
      <c r="I18" s="6">
        <f>_xlfn.BINOM.DIST(E18-1,$D$12,1-$E$11,1)</f>
        <v>4.2964829999999982E-2</v>
      </c>
    </row>
    <row r="21" spans="1:9" x14ac:dyDescent="0.3">
      <c r="A21" s="7" t="s">
        <v>31</v>
      </c>
      <c r="C21" s="1">
        <v>148</v>
      </c>
      <c r="D21" s="1" t="s">
        <v>30</v>
      </c>
      <c r="I21" s="11"/>
    </row>
    <row r="22" spans="1:9" x14ac:dyDescent="0.3">
      <c r="A22" s="1" t="s">
        <v>32</v>
      </c>
      <c r="F22" s="12">
        <v>15</v>
      </c>
      <c r="H22" s="1" t="s">
        <v>33</v>
      </c>
    </row>
    <row r="23" spans="1:9" x14ac:dyDescent="0.3">
      <c r="A23" s="1" t="s">
        <v>36</v>
      </c>
      <c r="D23" s="12">
        <v>159</v>
      </c>
      <c r="E23" s="1" t="s">
        <v>37</v>
      </c>
    </row>
    <row r="24" spans="1:9" ht="17.25" thickBot="1" x14ac:dyDescent="0.35">
      <c r="A24" s="1" t="s">
        <v>8</v>
      </c>
      <c r="B24" s="4"/>
      <c r="C24" s="2"/>
    </row>
    <row r="25" spans="1:9" ht="17.25" thickBot="1" x14ac:dyDescent="0.35">
      <c r="A25" s="9" t="s">
        <v>21</v>
      </c>
      <c r="B25" s="4">
        <v>25</v>
      </c>
      <c r="C25" s="13" t="s">
        <v>34</v>
      </c>
      <c r="I25" s="14">
        <f>_xlfn.BINOM.DIST(B25,$C$21,$F$22/100,1)</f>
        <v>0.77970697939214195</v>
      </c>
    </row>
    <row r="26" spans="1:9" ht="17.25" thickBot="1" x14ac:dyDescent="0.35">
      <c r="A26" s="1" t="s">
        <v>35</v>
      </c>
      <c r="B26" s="4"/>
      <c r="C26" s="2"/>
    </row>
    <row r="27" spans="1:9" ht="17.25" thickBot="1" x14ac:dyDescent="0.35">
      <c r="A27" s="9" t="s">
        <v>19</v>
      </c>
      <c r="B27" s="4">
        <v>29</v>
      </c>
      <c r="C27" s="13" t="s">
        <v>34</v>
      </c>
      <c r="I27" s="14">
        <f>1-_xlfn.BINOM.DIST(B27-1,$C$21,$F$22/100,1)</f>
        <v>7.7027891980247731E-2</v>
      </c>
    </row>
    <row r="28" spans="1:9" ht="17.25" thickBot="1" x14ac:dyDescent="0.35">
      <c r="A28" s="7" t="s">
        <v>61</v>
      </c>
      <c r="B28" s="7"/>
      <c r="C28" s="7"/>
      <c r="D28" s="8"/>
      <c r="E28" s="10"/>
      <c r="G28" s="7"/>
      <c r="I28" s="6">
        <f>D23*C21*F22/100</f>
        <v>3529.8</v>
      </c>
    </row>
    <row r="29" spans="1:9" ht="17.25" thickBot="1" x14ac:dyDescent="0.35">
      <c r="A29" s="1" t="s">
        <v>38</v>
      </c>
      <c r="I29" s="6">
        <f>I28*(1-F22/100)</f>
        <v>3000.33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sqref="A1:I16"/>
    </sheetView>
  </sheetViews>
  <sheetFormatPr defaultRowHeight="15.75" x14ac:dyDescent="0.25"/>
  <cols>
    <col min="1" max="3" width="9.140625" style="7"/>
    <col min="4" max="4" width="10.28515625" style="7" customWidth="1"/>
    <col min="5" max="13" width="9.140625" style="7"/>
    <col min="14" max="14" width="20.42578125" style="7" customWidth="1"/>
    <col min="15" max="15" width="28" style="7" bestFit="1" customWidth="1"/>
    <col min="16" max="16" width="15.5703125" style="7" customWidth="1"/>
    <col min="17" max="17" width="16.140625" style="7" bestFit="1" customWidth="1"/>
    <col min="18" max="16384" width="9.140625" style="7"/>
  </cols>
  <sheetData>
    <row r="1" spans="1:22" x14ac:dyDescent="0.25">
      <c r="A1" s="15" t="s">
        <v>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x14ac:dyDescent="0.25">
      <c r="A2" s="15" t="s">
        <v>59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x14ac:dyDescent="0.25">
      <c r="A3" s="15" t="s">
        <v>58</v>
      </c>
      <c r="B3" s="15"/>
      <c r="C3" s="15"/>
      <c r="D3" s="15"/>
      <c r="E3" s="15"/>
      <c r="F3" s="15">
        <v>10</v>
      </c>
      <c r="G3" s="15" t="s">
        <v>57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x14ac:dyDescent="0.25">
      <c r="A4" s="16" t="s">
        <v>56</v>
      </c>
      <c r="B4" s="16"/>
      <c r="C4" s="16"/>
      <c r="D4" s="16"/>
      <c r="E4" s="16"/>
      <c r="F4" s="16"/>
      <c r="G4" s="16"/>
      <c r="H4" s="16"/>
      <c r="I4" s="16"/>
      <c r="J4" s="16"/>
      <c r="K4" s="17">
        <f>_xlfn.POISSON.DIST(0,F3,0)</f>
        <v>4.5399929762484854E-5</v>
      </c>
      <c r="L4" s="15" t="str">
        <f ca="1">_xlfn.FORMULATEXT(K4)</f>
        <v>=POISSON.DIST(0,F3,0)</v>
      </c>
      <c r="M4" s="15"/>
      <c r="N4" s="16"/>
      <c r="R4" s="15"/>
      <c r="T4" s="15"/>
      <c r="U4" s="15"/>
      <c r="V4" s="15"/>
    </row>
    <row r="5" spans="1:22" x14ac:dyDescent="0.25">
      <c r="A5" s="16" t="s">
        <v>55</v>
      </c>
      <c r="B5" s="16"/>
      <c r="C5" s="16"/>
      <c r="D5" s="16"/>
      <c r="E5" s="16"/>
      <c r="F5" s="16"/>
      <c r="G5" s="16"/>
      <c r="H5" s="16"/>
      <c r="I5" s="16"/>
      <c r="J5" s="16"/>
      <c r="K5" s="15">
        <f>_xlfn.POISSON.DIST(3,F3,1)</f>
        <v>1.0336050675925718E-2</v>
      </c>
      <c r="L5" s="15" t="str">
        <f ca="1">_xlfn.FORMULATEXT(K5)</f>
        <v>=POISSON.DIST(3,F3,1)</v>
      </c>
      <c r="M5" s="15"/>
      <c r="N5" s="16"/>
      <c r="R5" s="15"/>
      <c r="T5" s="15"/>
      <c r="U5" s="15"/>
    </row>
    <row r="6" spans="1:22" x14ac:dyDescent="0.25">
      <c r="A6" s="16" t="s">
        <v>54</v>
      </c>
      <c r="B6" s="16"/>
      <c r="C6" s="16"/>
      <c r="D6" s="16"/>
      <c r="E6" s="16"/>
      <c r="F6" s="16"/>
      <c r="G6" s="16"/>
      <c r="H6" s="16"/>
      <c r="I6" s="16"/>
      <c r="J6" s="16"/>
      <c r="K6" s="16">
        <f>_xlfn.POISSON.DIST(0,F3/4,0)</f>
        <v>8.20849986238988E-2</v>
      </c>
      <c r="L6" s="15" t="str">
        <f ca="1">_xlfn.FORMULATEXT(K6)</f>
        <v>=POISSON.DIST(0,F3/4,0)</v>
      </c>
      <c r="M6" s="15"/>
      <c r="N6" s="16"/>
      <c r="R6" s="15"/>
      <c r="T6" s="15"/>
      <c r="U6" s="15"/>
      <c r="V6" s="15"/>
    </row>
    <row r="7" spans="1:22" x14ac:dyDescent="0.25">
      <c r="A7" s="16" t="s">
        <v>53</v>
      </c>
      <c r="B7" s="16"/>
      <c r="C7" s="16"/>
      <c r="D7" s="16"/>
      <c r="E7" s="16"/>
      <c r="F7" s="16"/>
      <c r="G7" s="16"/>
      <c r="H7" s="16"/>
      <c r="I7" s="16"/>
      <c r="J7" s="16"/>
      <c r="K7" s="16">
        <f>1-K6</f>
        <v>0.91791500137610116</v>
      </c>
      <c r="L7" s="15" t="str">
        <f ca="1">_xlfn.FORMULATEXT(K7)</f>
        <v>=1-K6</v>
      </c>
      <c r="M7" s="15"/>
      <c r="N7" s="16"/>
      <c r="R7" s="15"/>
      <c r="T7" s="15"/>
      <c r="U7" s="15"/>
      <c r="V7" s="15"/>
    </row>
    <row r="8" spans="1:22" x14ac:dyDescent="0.25">
      <c r="A8" s="16" t="s">
        <v>52</v>
      </c>
      <c r="B8" s="16"/>
      <c r="C8" s="16"/>
      <c r="D8" s="16"/>
      <c r="E8" s="16">
        <v>6</v>
      </c>
      <c r="F8" s="16" t="s">
        <v>51</v>
      </c>
      <c r="G8" s="16"/>
      <c r="H8" s="16">
        <v>30</v>
      </c>
      <c r="I8" s="16" t="s">
        <v>50</v>
      </c>
      <c r="J8" s="16"/>
      <c r="K8" s="16">
        <f>1-_xlfn.POISSON.DIST(E8-1,F3/2,1)</f>
        <v>0.38403934516693694</v>
      </c>
      <c r="L8" s="15" t="str">
        <f ca="1">_xlfn.FORMULATEXT(K8)</f>
        <v>=1-POISSON.DIST(E8-1,F3/2,1)</v>
      </c>
      <c r="M8" s="15"/>
      <c r="R8" s="15"/>
      <c r="T8" s="15"/>
      <c r="U8" s="15"/>
      <c r="V8" s="15"/>
    </row>
    <row r="10" spans="1:22" x14ac:dyDescent="0.25">
      <c r="A10" s="7" t="s">
        <v>49</v>
      </c>
    </row>
    <row r="11" spans="1:22" x14ac:dyDescent="0.25">
      <c r="A11" s="7" t="s">
        <v>48</v>
      </c>
      <c r="G11" s="8">
        <v>7</v>
      </c>
      <c r="H11" s="7" t="s">
        <v>47</v>
      </c>
    </row>
    <row r="12" spans="1:22" x14ac:dyDescent="0.25">
      <c r="A12" s="7" t="s">
        <v>46</v>
      </c>
    </row>
    <row r="13" spans="1:22" x14ac:dyDescent="0.25">
      <c r="A13" s="7" t="s">
        <v>45</v>
      </c>
      <c r="D13" s="8">
        <v>0</v>
      </c>
      <c r="E13" s="7" t="s">
        <v>44</v>
      </c>
      <c r="J13" s="8">
        <f>_xlfn.POISSON.DIST(D13,$G$11,0)</f>
        <v>9.1188196555451624E-4</v>
      </c>
    </row>
    <row r="14" spans="1:22" x14ac:dyDescent="0.25">
      <c r="A14" s="7" t="s">
        <v>43</v>
      </c>
      <c r="D14" s="8">
        <v>2</v>
      </c>
      <c r="E14" s="7" t="s">
        <v>39</v>
      </c>
      <c r="J14" s="8">
        <f>_xlfn.POISSON.DIST(D14-1,$G$11,1)</f>
        <v>7.2950557244361299E-3</v>
      </c>
      <c r="K14" s="8">
        <f>1-J14</f>
        <v>0.99270494427556388</v>
      </c>
    </row>
    <row r="15" spans="1:22" x14ac:dyDescent="0.25">
      <c r="A15" s="7" t="s">
        <v>42</v>
      </c>
      <c r="D15" s="8">
        <v>1</v>
      </c>
      <c r="E15" s="7" t="s">
        <v>41</v>
      </c>
      <c r="J15" s="8">
        <f>_xlfn.POISSON.DIST(D15-1,$G$11/2,1)</f>
        <v>3.0197383422318501E-2</v>
      </c>
      <c r="K15" s="8">
        <f>1-J15</f>
        <v>0.96980261657768152</v>
      </c>
    </row>
    <row r="16" spans="1:22" x14ac:dyDescent="0.25">
      <c r="A16" s="7" t="s">
        <v>40</v>
      </c>
      <c r="D16" s="8">
        <v>5</v>
      </c>
      <c r="E16" s="7" t="s">
        <v>39</v>
      </c>
      <c r="J16" s="8">
        <f>_xlfn.POISSON.DIST(D16-1,$G$11,1)</f>
        <v>0.17299160788207132</v>
      </c>
      <c r="K16" s="8">
        <f>1-J16</f>
        <v>0.82700839211792865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4"/>
  <sheetViews>
    <sheetView zoomScale="98" zoomScaleNormal="98" workbookViewId="0">
      <selection activeCell="O6" sqref="O6"/>
    </sheetView>
  </sheetViews>
  <sheetFormatPr defaultRowHeight="15" x14ac:dyDescent="0.25"/>
  <cols>
    <col min="1" max="1" width="10.5703125" bestFit="1" customWidth="1"/>
    <col min="2" max="3" width="8.28515625" bestFit="1" customWidth="1"/>
    <col min="7" max="7" width="11.42578125" customWidth="1"/>
    <col min="8" max="8" width="14.7109375" customWidth="1"/>
    <col min="9" max="9" width="4.140625" customWidth="1"/>
    <col min="15" max="15" width="11.140625" customWidth="1"/>
    <col min="16" max="16" width="5.140625" customWidth="1"/>
    <col min="20" max="20" width="5.140625" customWidth="1"/>
    <col min="23" max="23" width="6" customWidth="1"/>
  </cols>
  <sheetData>
    <row r="1" spans="1:25" x14ac:dyDescent="0.25">
      <c r="A1" s="39" t="s">
        <v>71</v>
      </c>
      <c r="B1" s="38">
        <f ca="1">ROUND(4*RAND(),1)</f>
        <v>2.1</v>
      </c>
      <c r="C1" s="38">
        <f ca="1">B1+0.7</f>
        <v>2.8</v>
      </c>
    </row>
    <row r="2" spans="1:25" x14ac:dyDescent="0.25">
      <c r="A2" s="35" t="s">
        <v>70</v>
      </c>
      <c r="B2" s="35" t="s">
        <v>70</v>
      </c>
      <c r="C2" s="35" t="s">
        <v>70</v>
      </c>
      <c r="D2" s="37" t="s">
        <v>69</v>
      </c>
      <c r="E2" s="37" t="s">
        <v>68</v>
      </c>
      <c r="F2" s="36" t="s">
        <v>67</v>
      </c>
      <c r="G2" s="36" t="s">
        <v>67</v>
      </c>
    </row>
    <row r="3" spans="1:25" x14ac:dyDescent="0.25">
      <c r="A3" s="35" t="s">
        <v>66</v>
      </c>
      <c r="B3" s="35" t="s">
        <v>65</v>
      </c>
      <c r="C3" s="35" t="s">
        <v>64</v>
      </c>
      <c r="D3" s="32" t="s">
        <v>63</v>
      </c>
      <c r="E3" s="32" t="s">
        <v>62</v>
      </c>
      <c r="F3" s="31">
        <v>1</v>
      </c>
      <c r="G3" s="31"/>
      <c r="S3" s="18"/>
      <c r="T3" s="18"/>
    </row>
    <row r="4" spans="1:25" x14ac:dyDescent="0.25">
      <c r="A4" s="33">
        <v>0</v>
      </c>
      <c r="B4" s="33">
        <f>1/5</f>
        <v>0.2</v>
      </c>
      <c r="C4" s="33" t="str">
        <f ca="1">IF(AND(A4&gt;=$B$1,A4&lt;=$C$1),0.2,"")</f>
        <v/>
      </c>
      <c r="D4" s="32">
        <f>_xlfn.NORM.S.DIST(A4-2.5,0)</f>
        <v>1.752830049356854E-2</v>
      </c>
      <c r="E4" s="32" t="str">
        <f ca="1">IF(AND(A4&gt;=$B$1,A4&lt;=$C$1),_xlfn.NORM.S.DIST(A4-2.5,0),"")</f>
        <v/>
      </c>
      <c r="F4" s="31"/>
      <c r="G4" s="31" t="str">
        <f ca="1">IF(AND(A4&gt;=$B$1,A4&lt;=$C$1),_xlfn.EXPON.DIST(A4,1/$F$3,0),"")</f>
        <v/>
      </c>
      <c r="S4" s="18"/>
      <c r="T4" s="18"/>
      <c r="U4" s="18"/>
      <c r="V4" s="18"/>
      <c r="W4" s="18"/>
      <c r="X4" s="18"/>
      <c r="Y4" s="18"/>
    </row>
    <row r="5" spans="1:25" x14ac:dyDescent="0.25">
      <c r="A5" s="33">
        <v>0.01</v>
      </c>
      <c r="B5" s="33">
        <f>1/5</f>
        <v>0.2</v>
      </c>
      <c r="C5" s="33" t="str">
        <f ca="1">IF(AND(A5&gt;=$B$1,A5&lt;=$C$1),0.2,"")</f>
        <v/>
      </c>
      <c r="D5" s="32">
        <f>_xlfn.NORM.S.DIST(A5-2.5,0)</f>
        <v>1.7971132954039633E-2</v>
      </c>
      <c r="E5" s="32" t="str">
        <f ca="1">IF(AND(A5&gt;=$B$1,A5&lt;=$C$1),_xlfn.NORM.S.DIST(A5-2.5,0),"")</f>
        <v/>
      </c>
      <c r="F5" s="31">
        <f>_xlfn.EXPON.DIST(A5,1/$F$3,0)</f>
        <v>0.99004983374916811</v>
      </c>
      <c r="G5" s="31" t="str">
        <f ca="1">IF(AND(A5&gt;=$B$1,A5&lt;=$C$1),_xlfn.EXPON.DIST(A5,1/$F$3,0),"")</f>
        <v/>
      </c>
      <c r="S5" s="18"/>
      <c r="T5" s="18"/>
      <c r="U5" s="18"/>
      <c r="V5" s="18"/>
      <c r="W5" s="18"/>
      <c r="X5" s="18"/>
      <c r="Y5" s="18"/>
    </row>
    <row r="6" spans="1:25" x14ac:dyDescent="0.25">
      <c r="A6" s="33">
        <v>0.02</v>
      </c>
      <c r="B6" s="33">
        <f>1/5</f>
        <v>0.2</v>
      </c>
      <c r="C6" s="33" t="str">
        <f ca="1">IF(AND(A6&gt;=$B$1,A6&lt;=$C$1),0.2,"")</f>
        <v/>
      </c>
      <c r="D6" s="32">
        <f>_xlfn.NORM.S.DIST(A6-2.5,0)</f>
        <v>1.8423310646862048E-2</v>
      </c>
      <c r="E6" s="32" t="str">
        <f ca="1">IF(AND(A6&gt;=$B$1,A6&lt;=$C$1),_xlfn.NORM.S.DIST(A6-2.5,0),"")</f>
        <v/>
      </c>
      <c r="F6" s="31">
        <f>_xlfn.EXPON.DIST(A6,1/$F$3,0)</f>
        <v>0.98019867330675525</v>
      </c>
      <c r="G6" s="31" t="str">
        <f ca="1">IF(AND(A6&gt;=$B$1,A6&lt;=$C$1),_xlfn.EXPON.DIST(A6,1/$F$3,0),"")</f>
        <v/>
      </c>
      <c r="S6" s="18"/>
      <c r="T6" s="18"/>
      <c r="U6" s="18"/>
      <c r="V6" s="18"/>
      <c r="W6" s="18"/>
      <c r="X6" s="18"/>
      <c r="Y6" s="18"/>
    </row>
    <row r="7" spans="1:25" x14ac:dyDescent="0.25">
      <c r="A7" s="33">
        <v>0.03</v>
      </c>
      <c r="B7" s="33">
        <f>1/5</f>
        <v>0.2</v>
      </c>
      <c r="C7" s="33" t="str">
        <f ca="1">IF(AND(A7&gt;=$B$1,A7&lt;=$C$1),0.2,"")</f>
        <v/>
      </c>
      <c r="D7" s="32">
        <f>_xlfn.NORM.S.DIST(A7-2.5,0)</f>
        <v>1.8884977141856163E-2</v>
      </c>
      <c r="E7" s="32" t="str">
        <f ca="1">IF(AND(A7&gt;=$B$1,A7&lt;=$C$1),_xlfn.NORM.S.DIST(A7-2.5,0),"")</f>
        <v/>
      </c>
      <c r="F7" s="31">
        <f>_xlfn.EXPON.DIST(A7,1/$F$3,0)</f>
        <v>0.97044553354850815</v>
      </c>
      <c r="G7" s="31" t="str">
        <f ca="1">IF(AND(A7&gt;=$B$1,A7&lt;=$C$1),_xlfn.EXPON.DIST(A7,1/$F$3,0),"")</f>
        <v/>
      </c>
      <c r="S7" s="18"/>
      <c r="T7" s="18"/>
      <c r="U7" s="18"/>
      <c r="V7" s="18"/>
      <c r="W7" s="18"/>
      <c r="X7" s="18"/>
      <c r="Y7" s="18"/>
    </row>
    <row r="8" spans="1:25" x14ac:dyDescent="0.25">
      <c r="A8" s="33">
        <v>0.04</v>
      </c>
      <c r="B8" s="33">
        <f>1/5</f>
        <v>0.2</v>
      </c>
      <c r="C8" s="33" t="str">
        <f ca="1">IF(AND(A8&gt;=$B$1,A8&lt;=$C$1),0.2,"")</f>
        <v/>
      </c>
      <c r="D8" s="32">
        <f>_xlfn.NORM.S.DIST(A8-2.5,0)</f>
        <v>1.9356276731736961E-2</v>
      </c>
      <c r="E8" s="32" t="str">
        <f ca="1">IF(AND(A8&gt;=$B$1,A8&lt;=$C$1),_xlfn.NORM.S.DIST(A8-2.5,0),"")</f>
        <v/>
      </c>
      <c r="F8" s="31">
        <f>_xlfn.EXPON.DIST(A8,1/$F$3,0)</f>
        <v>0.96078943915232318</v>
      </c>
      <c r="G8" s="31" t="str">
        <f ca="1">IF(AND(A8&gt;=$B$1,A8&lt;=$C$1),_xlfn.EXPON.DIST(A8,1/$F$3,0),"")</f>
        <v/>
      </c>
      <c r="S8" s="18"/>
      <c r="T8" s="18"/>
      <c r="U8" s="18"/>
      <c r="V8" s="18"/>
      <c r="W8" s="18"/>
      <c r="X8" s="18"/>
      <c r="Y8" s="18"/>
    </row>
    <row r="9" spans="1:25" x14ac:dyDescent="0.25">
      <c r="A9" s="33">
        <v>0.05</v>
      </c>
      <c r="B9" s="33">
        <f>1/5</f>
        <v>0.2</v>
      </c>
      <c r="C9" s="33" t="str">
        <f ca="1">IF(AND(A9&gt;=$B$1,A9&lt;=$C$1),0.2,"")</f>
        <v/>
      </c>
      <c r="D9" s="32">
        <f>_xlfn.NORM.S.DIST(A9-2.5,0)</f>
        <v>1.9837354391795313E-2</v>
      </c>
      <c r="E9" s="32" t="str">
        <f ca="1">IF(AND(A9&gt;=$B$1,A9&lt;=$C$1),_xlfn.NORM.S.DIST(A9-2.5,0),"")</f>
        <v/>
      </c>
      <c r="F9" s="31">
        <f>_xlfn.EXPON.DIST(A9,1/$F$3,0)</f>
        <v>0.95122942450071402</v>
      </c>
      <c r="G9" s="31" t="str">
        <f ca="1">IF(AND(A9&gt;=$B$1,A9&lt;=$C$1),_xlfn.EXPON.DIST(A9,1/$F$3,0),"")</f>
        <v/>
      </c>
      <c r="S9" s="18"/>
      <c r="T9" s="18"/>
      <c r="U9" s="18"/>
      <c r="V9" s="18"/>
      <c r="W9" s="18"/>
      <c r="X9" s="18"/>
      <c r="Y9" s="18"/>
    </row>
    <row r="10" spans="1:25" x14ac:dyDescent="0.25">
      <c r="A10" s="33">
        <v>0.06</v>
      </c>
      <c r="B10" s="33">
        <f>1/5</f>
        <v>0.2</v>
      </c>
      <c r="C10" s="33" t="str">
        <f ca="1">IF(AND(A10&gt;=$B$1,A10&lt;=$C$1),0.2,"")</f>
        <v/>
      </c>
      <c r="D10" s="32">
        <f>_xlfn.NORM.S.DIST(A10-2.5,0)</f>
        <v>2.0328355738225837E-2</v>
      </c>
      <c r="E10" s="32" t="str">
        <f ca="1">IF(AND(A10&gt;=$B$1,A10&lt;=$C$1),_xlfn.NORM.S.DIST(A10-2.5,0),"")</f>
        <v/>
      </c>
      <c r="F10" s="31">
        <f>_xlfn.EXPON.DIST(A10,1/$F$3,0)</f>
        <v>0.94176453358424872</v>
      </c>
      <c r="G10" s="31" t="str">
        <f ca="1">IF(AND(A10&gt;=$B$1,A10&lt;=$C$1),_xlfn.EXPON.DIST(A10,1/$F$3,0),"")</f>
        <v/>
      </c>
      <c r="S10" s="18"/>
      <c r="T10" s="18"/>
      <c r="U10" s="18"/>
      <c r="V10" s="18"/>
      <c r="W10" s="18"/>
      <c r="X10" s="18"/>
      <c r="Y10" s="18"/>
    </row>
    <row r="11" spans="1:25" x14ac:dyDescent="0.25">
      <c r="A11" s="33">
        <v>7.0000000000000007E-2</v>
      </c>
      <c r="B11" s="33">
        <f>1/5</f>
        <v>0.2</v>
      </c>
      <c r="C11" s="33" t="str">
        <f ca="1">IF(AND(A11&gt;=$B$1,A11&lt;=$C$1),0.2,"")</f>
        <v/>
      </c>
      <c r="D11" s="32">
        <f>_xlfn.NORM.S.DIST(A11-2.5,0)</f>
        <v>2.0829426985092186E-2</v>
      </c>
      <c r="E11" s="32" t="str">
        <f ca="1">IF(AND(A11&gt;=$B$1,A11&lt;=$C$1),_xlfn.NORM.S.DIST(A11-2.5,0),"")</f>
        <v/>
      </c>
      <c r="F11" s="31">
        <f>_xlfn.EXPON.DIST(A11,1/$F$3,0)</f>
        <v>0.93239381990594827</v>
      </c>
      <c r="G11" s="31" t="str">
        <f ca="1">IF(AND(A11&gt;=$B$1,A11&lt;=$C$1),_xlfn.EXPON.DIST(A11,1/$F$3,0),"")</f>
        <v/>
      </c>
      <c r="S11" s="18"/>
      <c r="T11" s="18"/>
      <c r="U11" s="18"/>
      <c r="V11" s="18"/>
      <c r="W11" s="18"/>
      <c r="X11" s="18"/>
      <c r="Y11" s="18"/>
    </row>
    <row r="12" spans="1:25" x14ac:dyDescent="0.25">
      <c r="A12" s="33">
        <v>0.08</v>
      </c>
      <c r="B12" s="33">
        <f>1/5</f>
        <v>0.2</v>
      </c>
      <c r="C12" s="33" t="str">
        <f ca="1">IF(AND(A12&gt;=$B$1,A12&lt;=$C$1),0.2,"")</f>
        <v/>
      </c>
      <c r="D12" s="32">
        <f>_xlfn.NORM.S.DIST(A12-2.5,0)</f>
        <v>2.1340714899922782E-2</v>
      </c>
      <c r="E12" s="32" t="str">
        <f ca="1">IF(AND(A12&gt;=$B$1,A12&lt;=$C$1),_xlfn.NORM.S.DIST(A12-2.5,0),"")</f>
        <v/>
      </c>
      <c r="F12" s="31">
        <f>_xlfn.EXPON.DIST(A12,1/$F$3,0)</f>
        <v>0.92311634638663576</v>
      </c>
      <c r="G12" s="31" t="str">
        <f ca="1">IF(AND(A12&gt;=$B$1,A12&lt;=$C$1),_xlfn.EXPON.DIST(A12,1/$F$3,0),"")</f>
        <v/>
      </c>
      <c r="S12" s="18"/>
      <c r="T12" s="18"/>
      <c r="U12" s="18"/>
      <c r="V12" s="18"/>
      <c r="W12" s="18"/>
      <c r="X12" s="18"/>
      <c r="Y12" s="18"/>
    </row>
    <row r="13" spans="1:25" x14ac:dyDescent="0.25">
      <c r="A13" s="33">
        <v>0.09</v>
      </c>
      <c r="B13" s="33">
        <f>1/5</f>
        <v>0.2</v>
      </c>
      <c r="C13" s="33" t="str">
        <f ca="1">IF(AND(A13&gt;=$B$1,A13&lt;=$C$1),0.2,"")</f>
        <v/>
      </c>
      <c r="D13" s="32">
        <f>_xlfn.NORM.S.DIST(A13-2.5,0)</f>
        <v>2.1862366757929387E-2</v>
      </c>
      <c r="E13" s="32" t="str">
        <f ca="1">IF(AND(A13&gt;=$B$1,A13&lt;=$C$1),_xlfn.NORM.S.DIST(A13-2.5,0),"")</f>
        <v/>
      </c>
      <c r="F13" s="31">
        <f>_xlfn.EXPON.DIST(A13,1/$F$3,0)</f>
        <v>0.91393118527122819</v>
      </c>
      <c r="G13" s="31" t="str">
        <f ca="1">IF(AND(A13&gt;=$B$1,A13&lt;=$C$1),_xlfn.EXPON.DIST(A13,1/$F$3,0),"")</f>
        <v/>
      </c>
      <c r="S13" s="18"/>
      <c r="T13" s="18"/>
      <c r="U13" s="18"/>
      <c r="V13" s="18"/>
      <c r="W13" s="18"/>
      <c r="X13" s="18"/>
      <c r="Y13" s="18"/>
    </row>
    <row r="14" spans="1:25" x14ac:dyDescent="0.25">
      <c r="A14" s="33">
        <v>0.1</v>
      </c>
      <c r="B14" s="33">
        <f>1/5</f>
        <v>0.2</v>
      </c>
      <c r="C14" s="33" t="str">
        <f ca="1">IF(AND(A14&gt;=$B$1,A14&lt;=$C$1),0.2,"")</f>
        <v/>
      </c>
      <c r="D14" s="32">
        <f>_xlfn.NORM.S.DIST(A14-2.5,0)</f>
        <v>2.2394530294842899E-2</v>
      </c>
      <c r="E14" s="32" t="str">
        <f ca="1">IF(AND(A14&gt;=$B$1,A14&lt;=$C$1),_xlfn.NORM.S.DIST(A14-2.5,0),"")</f>
        <v/>
      </c>
      <c r="F14" s="31">
        <f>_xlfn.EXPON.DIST(A14,1/$F$3,0)</f>
        <v>0.90483741803595952</v>
      </c>
      <c r="G14" s="31" t="str">
        <f ca="1">IF(AND(A14&gt;=$B$1,A14&lt;=$C$1),_xlfn.EXPON.DIST(A14,1/$F$3,0),"")</f>
        <v/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18"/>
      <c r="T14" s="18"/>
      <c r="U14" s="18"/>
      <c r="V14" s="18"/>
      <c r="W14" s="18"/>
      <c r="X14" s="18"/>
      <c r="Y14" s="18"/>
    </row>
    <row r="15" spans="1:25" x14ac:dyDescent="0.25">
      <c r="A15" s="33">
        <v>0.11</v>
      </c>
      <c r="B15" s="33">
        <f>1/5</f>
        <v>0.2</v>
      </c>
      <c r="C15" s="33" t="str">
        <f ca="1">IF(AND(A15&gt;=$B$1,A15&lt;=$C$1),0.2,"")</f>
        <v/>
      </c>
      <c r="D15" s="32">
        <f>_xlfn.NORM.S.DIST(A15-2.5,0)</f>
        <v>2.2937353658360693E-2</v>
      </c>
      <c r="E15" s="32" t="str">
        <f ca="1">IF(AND(A15&gt;=$B$1,A15&lt;=$C$1),_xlfn.NORM.S.DIST(A15-2.5,0),"")</f>
        <v/>
      </c>
      <c r="F15" s="31">
        <f>_xlfn.EXPON.DIST(A15,1/$F$3,0)</f>
        <v>0.89583413529652822</v>
      </c>
      <c r="G15" s="31" t="str">
        <f ca="1">IF(AND(A15&gt;=$B$1,A15&lt;=$C$1),_xlfn.EXPON.DIST(A15,1/$F$3,0),"")</f>
        <v/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18"/>
      <c r="T15" s="18"/>
      <c r="U15" s="18"/>
      <c r="V15" s="18"/>
      <c r="W15" s="18"/>
      <c r="X15" s="18"/>
      <c r="Y15" s="18"/>
    </row>
    <row r="16" spans="1:25" x14ac:dyDescent="0.25">
      <c r="A16" s="33">
        <v>0.12</v>
      </c>
      <c r="B16" s="33">
        <f>1/5</f>
        <v>0.2</v>
      </c>
      <c r="C16" s="33" t="str">
        <f ca="1">IF(AND(A16&gt;=$B$1,A16&lt;=$C$1),0.2,"")</f>
        <v/>
      </c>
      <c r="D16" s="32">
        <f>_xlfn.NORM.S.DIST(A16-2.5,0)</f>
        <v>2.3490985358201363E-2</v>
      </c>
      <c r="E16" s="32" t="str">
        <f ca="1">IF(AND(A16&gt;=$B$1,A16&lt;=$C$1),_xlfn.NORM.S.DIST(A16-2.5,0),"")</f>
        <v/>
      </c>
      <c r="F16" s="31">
        <f>_xlfn.EXPON.DIST(A16,1/$F$3,0)</f>
        <v>0.88692043671715748</v>
      </c>
      <c r="G16" s="31" t="str">
        <f ca="1">IF(AND(A16&gt;=$B$1,A16&lt;=$C$1),_xlfn.EXPON.DIST(A16,1/$F$3,0),"")</f>
        <v/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18"/>
      <c r="T16" s="18"/>
      <c r="U16" s="18"/>
      <c r="V16" s="18"/>
      <c r="W16" s="18"/>
      <c r="X16" s="18"/>
      <c r="Y16" s="18"/>
    </row>
    <row r="17" spans="1:25" x14ac:dyDescent="0.25">
      <c r="A17" s="33">
        <v>0.13</v>
      </c>
      <c r="B17" s="33">
        <f>1/5</f>
        <v>0.2</v>
      </c>
      <c r="C17" s="33" t="str">
        <f ca="1">IF(AND(A17&gt;=$B$1,A17&lt;=$C$1),0.2,"")</f>
        <v/>
      </c>
      <c r="D17" s="32">
        <f>_xlfn.NORM.S.DIST(A17-2.5,0)</f>
        <v>2.4055574214762971E-2</v>
      </c>
      <c r="E17" s="32" t="str">
        <f ca="1">IF(AND(A17&gt;=$B$1,A17&lt;=$C$1),_xlfn.NORM.S.DIST(A17-2.5,0),"")</f>
        <v/>
      </c>
      <c r="F17" s="31">
        <f>_xlfn.EXPON.DIST(A17,1/$F$3,0)</f>
        <v>0.8780954309205613</v>
      </c>
      <c r="G17" s="31" t="str">
        <f ca="1">IF(AND(A17&gt;=$B$1,A17&lt;=$C$1),_xlfn.EXPON.DIST(A17,1/$F$3,0),"")</f>
        <v/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18"/>
      <c r="T17" s="18"/>
      <c r="U17" s="18"/>
      <c r="V17" s="18"/>
      <c r="W17" s="18"/>
      <c r="X17" s="18"/>
      <c r="Y17" s="18"/>
    </row>
    <row r="18" spans="1:25" x14ac:dyDescent="0.25">
      <c r="A18" s="33">
        <v>0.14000000000000001</v>
      </c>
      <c r="B18" s="33">
        <f>1/5</f>
        <v>0.2</v>
      </c>
      <c r="C18" s="33" t="str">
        <f ca="1">IF(AND(A18&gt;=$B$1,A18&lt;=$C$1),0.2,"")</f>
        <v/>
      </c>
      <c r="D18" s="32">
        <f>_xlfn.NORM.S.DIST(A18-2.5,0)</f>
        <v>2.4631269306382507E-2</v>
      </c>
      <c r="E18" s="32" t="str">
        <f ca="1">IF(AND(A18&gt;=$B$1,A18&lt;=$C$1),_xlfn.NORM.S.DIST(A18-2.5,0),"")</f>
        <v/>
      </c>
      <c r="F18" s="31">
        <f>_xlfn.EXPON.DIST(A18,1/$F$3,0)</f>
        <v>0.86935823539880586</v>
      </c>
      <c r="G18" s="31" t="str">
        <f ca="1">IF(AND(A18&gt;=$B$1,A18&lt;=$C$1),_xlfn.EXPON.DIST(A18,1/$F$3,0),"")</f>
        <v/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18"/>
      <c r="T18" s="18"/>
      <c r="U18" s="18"/>
      <c r="V18" s="18"/>
      <c r="W18" s="18"/>
      <c r="X18" s="18"/>
      <c r="Y18" s="18"/>
    </row>
    <row r="19" spans="1:25" x14ac:dyDescent="0.25">
      <c r="A19" s="33">
        <v>0.15</v>
      </c>
      <c r="B19" s="33">
        <f>1/5</f>
        <v>0.2</v>
      </c>
      <c r="C19" s="33" t="str">
        <f ca="1">IF(AND(A19&gt;=$B$1,A19&lt;=$C$1),0.2,"")</f>
        <v/>
      </c>
      <c r="D19" s="32">
        <f>_xlfn.NORM.S.DIST(A19-2.5,0)</f>
        <v>2.5218219915194382E-2</v>
      </c>
      <c r="E19" s="32" t="str">
        <f ca="1">IF(AND(A19&gt;=$B$1,A19&lt;=$C$1),_xlfn.NORM.S.DIST(A19-2.5,0),"")</f>
        <v/>
      </c>
      <c r="F19" s="31">
        <f>_xlfn.EXPON.DIST(A19,1/$F$3,0)</f>
        <v>0.86070797642505781</v>
      </c>
      <c r="G19" s="31" t="str">
        <f ca="1">IF(AND(A19&gt;=$B$1,A19&lt;=$C$1),_xlfn.EXPON.DIST(A19,1/$F$3,0),"")</f>
        <v/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18"/>
      <c r="T19" s="18"/>
      <c r="U19" s="18"/>
      <c r="V19" s="18"/>
      <c r="W19" s="18"/>
      <c r="X19" s="18"/>
      <c r="Y19" s="18"/>
    </row>
    <row r="20" spans="1:25" x14ac:dyDescent="0.25">
      <c r="A20" s="33">
        <v>0.16</v>
      </c>
      <c r="B20" s="33">
        <f>1/5</f>
        <v>0.2</v>
      </c>
      <c r="C20" s="33" t="str">
        <f ca="1">IF(AND(A20&gt;=$B$1,A20&lt;=$C$1),0.2,"")</f>
        <v/>
      </c>
      <c r="D20" s="32">
        <f>_xlfn.NORM.S.DIST(A20-2.5,0)</f>
        <v>2.581657547158769E-2</v>
      </c>
      <c r="E20" s="32" t="str">
        <f ca="1">IF(AND(A20&gt;=$B$1,A20&lt;=$C$1),_xlfn.NORM.S.DIST(A20-2.5,0),"")</f>
        <v/>
      </c>
      <c r="F20" s="31">
        <f>_xlfn.EXPON.DIST(A20,1/$F$3,0)</f>
        <v>0.85214378896621135</v>
      </c>
      <c r="G20" s="31" t="str">
        <f ca="1">IF(AND(A20&gt;=$B$1,A20&lt;=$C$1),_xlfn.EXPON.DIST(A20,1/$F$3,0),"")</f>
        <v/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18"/>
      <c r="T20" s="18"/>
      <c r="U20" s="18"/>
      <c r="V20" s="18"/>
      <c r="W20" s="18"/>
      <c r="X20" s="18"/>
      <c r="Y20" s="18"/>
    </row>
    <row r="21" spans="1:25" x14ac:dyDescent="0.25">
      <c r="A21" s="33">
        <v>0.17</v>
      </c>
      <c r="B21" s="33">
        <f>1/5</f>
        <v>0.2</v>
      </c>
      <c r="C21" s="33" t="str">
        <f ca="1">IF(AND(A21&gt;=$B$1,A21&lt;=$C$1),0.2,"")</f>
        <v/>
      </c>
      <c r="D21" s="32">
        <f>_xlfn.NORM.S.DIST(A21-2.5,0)</f>
        <v>2.6426485497261721E-2</v>
      </c>
      <c r="E21" s="32" t="str">
        <f ca="1">IF(AND(A21&gt;=$B$1,A21&lt;=$C$1),_xlfn.NORM.S.DIST(A21-2.5,0),"")</f>
        <v/>
      </c>
      <c r="F21" s="31">
        <f>_xlfn.EXPON.DIST(A21,1/$F$3,0)</f>
        <v>0.8436648165963837</v>
      </c>
      <c r="G21" s="31" t="str">
        <f ca="1">IF(AND(A21&gt;=$B$1,A21&lt;=$C$1),_xlfn.EXPON.DIST(A21,1/$F$3,0),"")</f>
        <v/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18"/>
      <c r="T21" s="18"/>
      <c r="U21" s="18"/>
      <c r="V21" s="18"/>
      <c r="W21" s="18"/>
      <c r="X21" s="18"/>
      <c r="Y21" s="18"/>
    </row>
    <row r="22" spans="1:25" x14ac:dyDescent="0.25">
      <c r="A22" s="33">
        <v>0.18</v>
      </c>
      <c r="B22" s="33">
        <f>1/5</f>
        <v>0.2</v>
      </c>
      <c r="C22" s="33" t="str">
        <f ca="1">IF(AND(A22&gt;=$B$1,A22&lt;=$C$1),0.2,"")</f>
        <v/>
      </c>
      <c r="D22" s="32">
        <f>_xlfn.NORM.S.DIST(A22-2.5,0)</f>
        <v>2.7048099546881785E-2</v>
      </c>
      <c r="E22" s="32" t="str">
        <f ca="1">IF(AND(A22&gt;=$B$1,A22&lt;=$C$1),_xlfn.NORM.S.DIST(A22-2.5,0),"")</f>
        <v/>
      </c>
      <c r="F22" s="31">
        <f>_xlfn.EXPON.DIST(A22,1/$F$3,0)</f>
        <v>0.835270211411272</v>
      </c>
      <c r="G22" s="31" t="str">
        <f ca="1">IF(AND(A22&gt;=$B$1,A22&lt;=$C$1),_xlfn.EXPON.DIST(A22,1/$F$3,0),"")</f>
        <v/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18"/>
      <c r="T22" s="18"/>
      <c r="U22" s="18"/>
      <c r="V22" s="18"/>
      <c r="W22" s="18"/>
      <c r="X22" s="18"/>
      <c r="Y22" s="18"/>
    </row>
    <row r="23" spans="1:25" x14ac:dyDescent="0.25">
      <c r="A23" s="33">
        <v>0.19</v>
      </c>
      <c r="B23" s="33">
        <f>1/5</f>
        <v>0.2</v>
      </c>
      <c r="C23" s="33" t="str">
        <f ca="1">IF(AND(A23&gt;=$B$1,A23&lt;=$C$1),0.2,"")</f>
        <v/>
      </c>
      <c r="D23" s="32">
        <f>_xlfn.NORM.S.DIST(A23-2.5,0)</f>
        <v>2.7681567148336573E-2</v>
      </c>
      <c r="E23" s="32" t="str">
        <f ca="1">IF(AND(A23&gt;=$B$1,A23&lt;=$C$1),_xlfn.NORM.S.DIST(A23-2.5,0),"")</f>
        <v/>
      </c>
      <c r="F23" s="31">
        <f>_xlfn.EXPON.DIST(A23,1/$F$3,0)</f>
        <v>0.82695913394336229</v>
      </c>
      <c r="G23" s="31" t="str">
        <f ca="1">IF(AND(A23&gt;=$B$1,A23&lt;=$C$1),_xlfn.EXPON.DIST(A23,1/$F$3,0),"")</f>
        <v/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18"/>
      <c r="T23" s="18"/>
      <c r="U23" s="18"/>
      <c r="V23" s="18"/>
      <c r="W23" s="18"/>
      <c r="X23" s="18"/>
      <c r="Y23" s="18"/>
    </row>
    <row r="24" spans="1:25" x14ac:dyDescent="0.25">
      <c r="A24" s="33">
        <v>0.2</v>
      </c>
      <c r="B24" s="33">
        <f>1/5</f>
        <v>0.2</v>
      </c>
      <c r="C24" s="33" t="str">
        <f ca="1">IF(AND(A24&gt;=$B$1,A24&lt;=$C$1),0.2,"")</f>
        <v/>
      </c>
      <c r="D24" s="32">
        <f>_xlfn.NORM.S.DIST(A24-2.5,0)</f>
        <v>2.8327037741601186E-2</v>
      </c>
      <c r="E24" s="32" t="str">
        <f ca="1">IF(AND(A24&gt;=$B$1,A24&lt;=$C$1),_xlfn.NORM.S.DIST(A24-2.5,0),"")</f>
        <v/>
      </c>
      <c r="F24" s="31">
        <f>_xlfn.EXPON.DIST(A24,1/$F$3,0)</f>
        <v>0.81873075307798182</v>
      </c>
      <c r="G24" s="31" t="str">
        <f ca="1">IF(AND(A24&gt;=$B$1,A24&lt;=$C$1),_xlfn.EXPON.DIST(A24,1/$F$3,0),"")</f>
        <v/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18"/>
      <c r="T24" s="18"/>
      <c r="U24" s="18"/>
      <c r="V24" s="18"/>
      <c r="W24" s="18"/>
      <c r="X24" s="18"/>
      <c r="Y24" s="18"/>
    </row>
    <row r="25" spans="1:25" x14ac:dyDescent="0.25">
      <c r="A25" s="33">
        <v>0.21</v>
      </c>
      <c r="B25" s="33">
        <f>1/5</f>
        <v>0.2</v>
      </c>
      <c r="C25" s="33" t="str">
        <f ca="1">IF(AND(A25&gt;=$B$1,A25&lt;=$C$1),0.2,"")</f>
        <v/>
      </c>
      <c r="D25" s="32">
        <f>_xlfn.NORM.S.DIST(A25-2.5,0)</f>
        <v>2.8984660616209412E-2</v>
      </c>
      <c r="E25" s="32" t="str">
        <f ca="1">IF(AND(A25&gt;=$B$1,A25&lt;=$C$1),_xlfn.NORM.S.DIST(A25-2.5,0),"")</f>
        <v/>
      </c>
      <c r="F25" s="31">
        <f>_xlfn.EXPON.DIST(A25,1/$F$3,0)</f>
        <v>0.81058424597018708</v>
      </c>
      <c r="G25" s="31" t="str">
        <f ca="1">IF(AND(A25&gt;=$B$1,A25&lt;=$C$1),_xlfn.EXPON.DIST(A25,1/$F$3,0),"")</f>
        <v/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18"/>
      <c r="T25" s="18"/>
      <c r="U25" s="18"/>
      <c r="V25" s="18"/>
      <c r="W25" s="18"/>
      <c r="X25" s="18"/>
      <c r="Y25" s="18"/>
    </row>
    <row r="26" spans="1:25" x14ac:dyDescent="0.25">
      <c r="A26" s="33">
        <v>0.22</v>
      </c>
      <c r="B26" s="33">
        <f>1/5</f>
        <v>0.2</v>
      </c>
      <c r="C26" s="33" t="str">
        <f ca="1">IF(AND(A26&gt;=$B$1,A26&lt;=$C$1),0.2,"")</f>
        <v/>
      </c>
      <c r="D26" s="32">
        <f>_xlfn.NORM.S.DIST(A26-2.5,0)</f>
        <v>2.9654584847341278E-2</v>
      </c>
      <c r="E26" s="32" t="str">
        <f ca="1">IF(AND(A26&gt;=$B$1,A26&lt;=$C$1),_xlfn.NORM.S.DIST(A26-2.5,0),"")</f>
        <v/>
      </c>
      <c r="F26" s="31">
        <f>_xlfn.EXPON.DIST(A26,1/$F$3,0)</f>
        <v>0.80251879796247849</v>
      </c>
      <c r="G26" s="31" t="str">
        <f ca="1">IF(AND(A26&gt;=$B$1,A26&lt;=$C$1),_xlfn.EXPON.DIST(A26,1/$F$3,0),"")</f>
        <v/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18"/>
      <c r="T26" s="18"/>
      <c r="U26" s="18"/>
      <c r="V26" s="18"/>
      <c r="W26" s="18"/>
      <c r="X26" s="18"/>
      <c r="Y26" s="18"/>
    </row>
    <row r="27" spans="1:25" x14ac:dyDescent="0.25">
      <c r="A27" s="33">
        <v>0.23</v>
      </c>
      <c r="B27" s="33">
        <f>1/5</f>
        <v>0.2</v>
      </c>
      <c r="C27" s="33" t="str">
        <f ca="1">IF(AND(A27&gt;=$B$1,A27&lt;=$C$1),0.2,"")</f>
        <v/>
      </c>
      <c r="D27" s="32">
        <f>_xlfn.NORM.S.DIST(A27-2.5,0)</f>
        <v>3.0336959230531636E-2</v>
      </c>
      <c r="E27" s="32" t="str">
        <f ca="1">IF(AND(A27&gt;=$B$1,A27&lt;=$C$1),_xlfn.NORM.S.DIST(A27-2.5,0),"")</f>
        <v/>
      </c>
      <c r="F27" s="31">
        <f>_xlfn.EXPON.DIST(A27,1/$F$3,0)</f>
        <v>0.79453360250333405</v>
      </c>
      <c r="G27" s="31" t="str">
        <f ca="1">IF(AND(A27&gt;=$B$1,A27&lt;=$C$1),_xlfn.EXPON.DIST(A27,1/$F$3,0),"")</f>
        <v/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18"/>
      <c r="T27" s="18"/>
      <c r="U27" s="18"/>
      <c r="V27" s="18"/>
      <c r="W27" s="18"/>
      <c r="X27" s="18"/>
      <c r="Y27" s="18"/>
    </row>
    <row r="28" spans="1:25" x14ac:dyDescent="0.25">
      <c r="A28" s="33">
        <v>0.24</v>
      </c>
      <c r="B28" s="33">
        <f>1/5</f>
        <v>0.2</v>
      </c>
      <c r="C28" s="33" t="str">
        <f ca="1">IF(AND(A28&gt;=$B$1,A28&lt;=$C$1),0.2,"")</f>
        <v/>
      </c>
      <c r="D28" s="32">
        <f>_xlfn.NORM.S.DIST(A28-2.5,0)</f>
        <v>3.103193221500827E-2</v>
      </c>
      <c r="E28" s="32" t="str">
        <f ca="1">IF(AND(A28&gt;=$B$1,A28&lt;=$C$1),_xlfn.NORM.S.DIST(A28-2.5,0),"")</f>
        <v/>
      </c>
      <c r="F28" s="31">
        <f>_xlfn.EXPON.DIST(A28,1/$F$3,0)</f>
        <v>0.78662786106655347</v>
      </c>
      <c r="G28" s="31" t="str">
        <f ca="1">IF(AND(A28&gt;=$B$1,A28&lt;=$C$1),_xlfn.EXPON.DIST(A28,1/$F$3,0),"")</f>
        <v/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18"/>
      <c r="T28" s="18"/>
      <c r="U28" s="18"/>
      <c r="V28" s="18"/>
      <c r="W28" s="18"/>
      <c r="X28" s="18"/>
      <c r="Y28" s="18"/>
    </row>
    <row r="29" spans="1:25" hidden="1" x14ac:dyDescent="0.25">
      <c r="A29" s="33">
        <v>0.25</v>
      </c>
      <c r="B29" s="33">
        <f>1/5</f>
        <v>0.2</v>
      </c>
      <c r="C29" s="33" t="str">
        <f ca="1">IF(AND(A29&gt;=$B$1,A29&lt;=$C$1),0.2,"")</f>
        <v/>
      </c>
      <c r="D29" s="32">
        <f>_xlfn.NORM.S.DIST(A29-2.5,0)</f>
        <v>3.1739651835667418E-2</v>
      </c>
      <c r="E29" s="32" t="str">
        <f ca="1">IF(AND(A29&gt;=$B$1,A29&lt;=$C$1),_xlfn.NORM.S.DIST(A29-2.5,0),"")</f>
        <v/>
      </c>
      <c r="F29" s="31">
        <f>_xlfn.EXPON.DIST(A29,1/$F$3,0)</f>
        <v>0.77880078307140488</v>
      </c>
      <c r="G29" s="31" t="str">
        <f ca="1">IF(AND(A29&gt;=$B$1,A29&lt;=$C$1),_xlfn.EXPON.DIST(A29,1/$F$3,0),"")</f>
        <v/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18"/>
      <c r="T29" s="18"/>
      <c r="U29" s="18"/>
      <c r="V29" s="18"/>
      <c r="W29" s="18"/>
      <c r="X29" s="18"/>
      <c r="Y29" s="18"/>
    </row>
    <row r="30" spans="1:25" hidden="1" x14ac:dyDescent="0.25">
      <c r="A30" s="33">
        <v>0.26</v>
      </c>
      <c r="B30" s="33">
        <f>1/5</f>
        <v>0.2</v>
      </c>
      <c r="C30" s="33" t="str">
        <f ca="1">IF(AND(A30&gt;=$B$1,A30&lt;=$C$1),0.2,"")</f>
        <v/>
      </c>
      <c r="D30" s="32">
        <f>_xlfn.NORM.S.DIST(A30-2.5,0)</f>
        <v>3.2460265643697445E-2</v>
      </c>
      <c r="E30" s="32" t="str">
        <f ca="1">IF(AND(A30&gt;=$B$1,A30&lt;=$C$1),_xlfn.NORM.S.DIST(A30-2.5,0),"")</f>
        <v/>
      </c>
      <c r="F30" s="31">
        <f>_xlfn.EXPON.DIST(A30,1/$F$3,0)</f>
        <v>0.77105158580356625</v>
      </c>
      <c r="G30" s="31" t="str">
        <f ca="1">IF(AND(A30&gt;=$B$1,A30&lt;=$C$1),_xlfn.EXPON.DIST(A30,1/$F$3,0),"")</f>
        <v/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18"/>
      <c r="T30" s="18"/>
      <c r="U30" s="18"/>
      <c r="V30" s="18"/>
      <c r="W30" s="18"/>
      <c r="X30" s="18"/>
      <c r="Y30" s="18"/>
    </row>
    <row r="31" spans="1:25" hidden="1" x14ac:dyDescent="0.25">
      <c r="A31" s="33">
        <v>0.27</v>
      </c>
      <c r="B31" s="33">
        <f>1/5</f>
        <v>0.2</v>
      </c>
      <c r="C31" s="33" t="str">
        <f ca="1">IF(AND(A31&gt;=$B$1,A31&lt;=$C$1),0.2,"")</f>
        <v/>
      </c>
      <c r="D31" s="32">
        <f>_xlfn.NORM.S.DIST(A31-2.5,0)</f>
        <v>3.3193920635861122E-2</v>
      </c>
      <c r="E31" s="32" t="str">
        <f ca="1">IF(AND(A31&gt;=$B$1,A31&lt;=$C$1),_xlfn.NORM.S.DIST(A31-2.5,0),"")</f>
        <v/>
      </c>
      <c r="F31" s="31">
        <f>_xlfn.EXPON.DIST(A31,1/$F$3,0)</f>
        <v>0.76337949433685315</v>
      </c>
      <c r="G31" s="31" t="str">
        <f ca="1">IF(AND(A31&gt;=$B$1,A31&lt;=$C$1),_xlfn.EXPON.DIST(A31,1/$F$3,0),"")</f>
        <v/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18"/>
      <c r="T31" s="18"/>
      <c r="U31" s="18"/>
      <c r="V31" s="18"/>
      <c r="W31" s="18"/>
      <c r="X31" s="18"/>
      <c r="Y31" s="18"/>
    </row>
    <row r="32" spans="1:25" hidden="1" x14ac:dyDescent="0.25">
      <c r="A32" s="33">
        <v>0.28000000000000003</v>
      </c>
      <c r="B32" s="33">
        <f>1/5</f>
        <v>0.2</v>
      </c>
      <c r="C32" s="33" t="str">
        <f ca="1">IF(AND(A32&gt;=$B$1,A32&lt;=$C$1),0.2,"")</f>
        <v/>
      </c>
      <c r="D32" s="32">
        <f>_xlfn.NORM.S.DIST(A32-2.5,0)</f>
        <v>3.3940763182449214E-2</v>
      </c>
      <c r="E32" s="32" t="str">
        <f ca="1">IF(AND(A32&gt;=$B$1,A32&lt;=$C$1),_xlfn.NORM.S.DIST(A32-2.5,0),"")</f>
        <v/>
      </c>
      <c r="F32" s="31">
        <f>_xlfn.EXPON.DIST(A32,1/$F$3,0)</f>
        <v>0.75578374145572547</v>
      </c>
      <c r="G32" s="31" t="str">
        <f ca="1">IF(AND(A32&gt;=$B$1,A32&lt;=$C$1),_xlfn.EXPON.DIST(A32,1/$F$3,0),"")</f>
        <v/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18"/>
      <c r="T32" s="18"/>
      <c r="U32" s="18"/>
      <c r="V32" s="18"/>
      <c r="W32" s="18"/>
      <c r="X32" s="18"/>
      <c r="Y32" s="18"/>
    </row>
    <row r="33" spans="1:25" hidden="1" x14ac:dyDescent="0.25">
      <c r="A33" s="33">
        <v>0.28999999999999998</v>
      </c>
      <c r="B33" s="33">
        <f>1/5</f>
        <v>0.2</v>
      </c>
      <c r="C33" s="33" t="str">
        <f ca="1">IF(AND(A33&gt;=$B$1,A33&lt;=$C$1),0.2,"")</f>
        <v/>
      </c>
      <c r="D33" s="32">
        <f>_xlfn.NORM.S.DIST(A33-2.5,0)</f>
        <v>3.470093895391882E-2</v>
      </c>
      <c r="E33" s="32" t="str">
        <f ca="1">IF(AND(A33&gt;=$B$1,A33&lt;=$C$1),_xlfn.NORM.S.DIST(A33-2.5,0),"")</f>
        <v/>
      </c>
      <c r="F33" s="31">
        <f>_xlfn.EXPON.DIST(A33,1/$F$3,0)</f>
        <v>0.74826356757856527</v>
      </c>
      <c r="G33" s="31" t="str">
        <f ca="1">IF(AND(A33&gt;=$B$1,A33&lt;=$C$1),_xlfn.EXPON.DIST(A33,1/$F$3,0),"")</f>
        <v/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18"/>
      <c r="T33" s="18"/>
      <c r="U33" s="18"/>
      <c r="V33" s="18"/>
      <c r="W33" s="18"/>
      <c r="X33" s="18"/>
      <c r="Y33" s="18"/>
    </row>
    <row r="34" spans="1:25" hidden="1" x14ac:dyDescent="0.25">
      <c r="A34" s="33">
        <v>0.3</v>
      </c>
      <c r="B34" s="33">
        <f>1/5</f>
        <v>0.2</v>
      </c>
      <c r="C34" s="33" t="str">
        <f ca="1">IF(AND(A34&gt;=$B$1,A34&lt;=$C$1),0.2,"")</f>
        <v/>
      </c>
      <c r="D34" s="32">
        <f>_xlfn.NORM.S.DIST(A34-2.5,0)</f>
        <v>3.5474592846231424E-2</v>
      </c>
      <c r="E34" s="32" t="str">
        <f ca="1">IF(AND(A34&gt;=$B$1,A34&lt;=$C$1),_xlfn.NORM.S.DIST(A34-2.5,0),"")</f>
        <v/>
      </c>
      <c r="F34" s="31">
        <f>_xlfn.EXPON.DIST(A34,1/$F$3,0)</f>
        <v>0.74081822068171788</v>
      </c>
      <c r="G34" s="31" t="str">
        <f ca="1">IF(AND(A34&gt;=$B$1,A34&lt;=$C$1),_xlfn.EXPON.DIST(A34,1/$F$3,0),"")</f>
        <v/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8"/>
      <c r="T34" s="18"/>
      <c r="U34" s="18"/>
      <c r="V34" s="18"/>
      <c r="W34" s="18"/>
      <c r="X34" s="18"/>
      <c r="Y34" s="18"/>
    </row>
    <row r="35" spans="1:25" hidden="1" x14ac:dyDescent="0.25">
      <c r="A35" s="33">
        <v>0.31</v>
      </c>
      <c r="B35" s="33">
        <f>1/5</f>
        <v>0.2</v>
      </c>
      <c r="C35" s="33" t="str">
        <f ca="1">IF(AND(A35&gt;=$B$1,A35&lt;=$C$1),0.2,"")</f>
        <v/>
      </c>
      <c r="D35" s="32">
        <f>_xlfn.NORM.S.DIST(A35-2.5,0)</f>
        <v>3.6261868904906222E-2</v>
      </c>
      <c r="E35" s="32" t="str">
        <f ca="1">IF(AND(A35&gt;=$B$1,A35&lt;=$C$1),_xlfn.NORM.S.DIST(A35-2.5,0),"")</f>
        <v/>
      </c>
      <c r="F35" s="31">
        <f>_xlfn.EXPON.DIST(A35,1/$F$3,0)</f>
        <v>0.73344695622428924</v>
      </c>
      <c r="G35" s="31" t="str">
        <f ca="1">IF(AND(A35&gt;=$B$1,A35&lt;=$C$1),_xlfn.EXPON.DIST(A35,1/$F$3,0),"")</f>
        <v/>
      </c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18"/>
      <c r="T35" s="18"/>
      <c r="U35" s="18"/>
      <c r="V35" s="18"/>
      <c r="W35" s="18"/>
      <c r="X35" s="18"/>
      <c r="Y35" s="18"/>
    </row>
    <row r="36" spans="1:25" hidden="1" x14ac:dyDescent="0.25">
      <c r="A36" s="33">
        <v>0.32</v>
      </c>
      <c r="B36" s="33">
        <f>1/5</f>
        <v>0.2</v>
      </c>
      <c r="C36" s="33" t="str">
        <f ca="1">IF(AND(A36&gt;=$B$1,A36&lt;=$C$1),0.2,"")</f>
        <v/>
      </c>
      <c r="D36" s="32">
        <f>_xlfn.NORM.S.DIST(A36-2.5,0)</f>
        <v>3.7062910247806474E-2</v>
      </c>
      <c r="E36" s="32" t="str">
        <f ca="1">IF(AND(A36&gt;=$B$1,A36&lt;=$C$1),_xlfn.NORM.S.DIST(A36-2.5,0),"")</f>
        <v/>
      </c>
      <c r="F36" s="31">
        <f>_xlfn.EXPON.DIST(A36,1/$F$3,0)</f>
        <v>0.72614903707369094</v>
      </c>
      <c r="G36" s="31" t="str">
        <f ca="1">IF(AND(A36&gt;=$B$1,A36&lt;=$C$1),_xlfn.EXPON.DIST(A36,1/$F$3,0),"")</f>
        <v/>
      </c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18"/>
      <c r="T36" s="18"/>
      <c r="U36" s="18"/>
      <c r="V36" s="18"/>
      <c r="W36" s="18"/>
      <c r="X36" s="18"/>
      <c r="Y36" s="18"/>
    </row>
    <row r="37" spans="1:25" hidden="1" x14ac:dyDescent="0.25">
      <c r="A37" s="33">
        <v>0.33</v>
      </c>
      <c r="B37" s="33">
        <f>1/5</f>
        <v>0.2</v>
      </c>
      <c r="C37" s="33" t="str">
        <f ca="1">IF(AND(A37&gt;=$B$1,A37&lt;=$C$1),0.2,"")</f>
        <v/>
      </c>
      <c r="D37" s="32">
        <f>_xlfn.NORM.S.DIST(A37-2.5,0)</f>
        <v>3.7877858986677483E-2</v>
      </c>
      <c r="E37" s="32" t="str">
        <f ca="1">IF(AND(A37&gt;=$B$1,A37&lt;=$C$1),_xlfn.NORM.S.DIST(A37-2.5,0),"")</f>
        <v/>
      </c>
      <c r="F37" s="31">
        <f>_xlfn.EXPON.DIST(A37,1/$F$3,0)</f>
        <v>0.71892373343192617</v>
      </c>
      <c r="G37" s="31" t="str">
        <f ca="1">IF(AND(A37&gt;=$B$1,A37&lt;=$C$1),_xlfn.EXPON.DIST(A37,1/$F$3,0),"")</f>
        <v/>
      </c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18"/>
      <c r="T37" s="18"/>
      <c r="U37" s="18"/>
      <c r="V37" s="18"/>
      <c r="W37" s="18"/>
      <c r="X37" s="18"/>
      <c r="Y37" s="18"/>
    </row>
    <row r="38" spans="1:25" hidden="1" x14ac:dyDescent="0.25">
      <c r="A38" s="33">
        <v>0.34</v>
      </c>
      <c r="B38" s="33">
        <f>1/5</f>
        <v>0.2</v>
      </c>
      <c r="C38" s="33" t="str">
        <f ca="1">IF(AND(A38&gt;=$B$1,A38&lt;=$C$1),0.2,"")</f>
        <v/>
      </c>
      <c r="D38" s="32">
        <f>_xlfn.NORM.S.DIST(A38-2.5,0)</f>
        <v>3.8706856147455608E-2</v>
      </c>
      <c r="E38" s="32" t="str">
        <f ca="1">IF(AND(A38&gt;=$B$1,A38&lt;=$C$1),_xlfn.NORM.S.DIST(A38-2.5,0),"")</f>
        <v/>
      </c>
      <c r="F38" s="31">
        <f>_xlfn.EXPON.DIST(A38,1/$F$3,0)</f>
        <v>0.71177032276260965</v>
      </c>
      <c r="G38" s="31" t="str">
        <f ca="1">IF(AND(A38&gt;=$B$1,A38&lt;=$C$1),_xlfn.EXPON.DIST(A38,1/$F$3,0),"")</f>
        <v/>
      </c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8"/>
      <c r="T38" s="18"/>
      <c r="U38" s="18"/>
      <c r="V38" s="18"/>
      <c r="W38" s="18"/>
      <c r="X38" s="18"/>
      <c r="Y38" s="18"/>
    </row>
    <row r="39" spans="1:25" hidden="1" x14ac:dyDescent="0.25">
      <c r="A39" s="33">
        <v>0.35000000000000003</v>
      </c>
      <c r="B39" s="33">
        <f>1/5</f>
        <v>0.2</v>
      </c>
      <c r="C39" s="33" t="str">
        <f ca="1">IF(AND(A39&gt;=$B$1,A39&lt;=$C$1),0.2,"")</f>
        <v/>
      </c>
      <c r="D39" s="32">
        <f>_xlfn.NORM.S.DIST(A39-2.5,0)</f>
        <v>3.955004158937022E-2</v>
      </c>
      <c r="E39" s="32" t="str">
        <f ca="1">IF(AND(A39&gt;=$B$1,A39&lt;=$C$1),_xlfn.NORM.S.DIST(A39-2.5,0),"")</f>
        <v/>
      </c>
      <c r="F39" s="31">
        <f>_xlfn.EXPON.DIST(A39,1/$F$3,0)</f>
        <v>0.70468808971871344</v>
      </c>
      <c r="G39" s="31" t="str">
        <f ca="1">IF(AND(A39&gt;=$B$1,A39&lt;=$C$1),_xlfn.EXPON.DIST(A39,1/$F$3,0),"")</f>
        <v/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18"/>
      <c r="T39" s="18"/>
      <c r="U39" s="18"/>
      <c r="V39" s="18"/>
      <c r="W39" s="18"/>
      <c r="X39" s="18"/>
      <c r="Y39" s="18"/>
    </row>
    <row r="40" spans="1:25" hidden="1" x14ac:dyDescent="0.25">
      <c r="A40" s="33">
        <v>0.36</v>
      </c>
      <c r="B40" s="33">
        <f>1/5</f>
        <v>0.2</v>
      </c>
      <c r="C40" s="33" t="str">
        <f ca="1">IF(AND(A40&gt;=$B$1,A40&lt;=$C$1),0.2,"")</f>
        <v/>
      </c>
      <c r="D40" s="32">
        <f>_xlfn.NORM.S.DIST(A40-2.5,0)</f>
        <v>4.0407553922860308E-2</v>
      </c>
      <c r="E40" s="32" t="str">
        <f ca="1">IF(AND(A40&gt;=$B$1,A40&lt;=$C$1),_xlfn.NORM.S.DIST(A40-2.5,0),"")</f>
        <v/>
      </c>
      <c r="F40" s="31">
        <f>_xlfn.EXPON.DIST(A40,1/$F$3,0)</f>
        <v>0.69767632607103103</v>
      </c>
      <c r="G40" s="31" t="str">
        <f ca="1">IF(AND(A40&gt;=$B$1,A40&lt;=$C$1),_xlfn.EXPON.DIST(A40,1/$F$3,0),"")</f>
        <v/>
      </c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18"/>
      <c r="T40" s="18"/>
      <c r="U40" s="18"/>
      <c r="V40" s="18"/>
      <c r="W40" s="18"/>
      <c r="X40" s="18"/>
      <c r="Y40" s="18"/>
    </row>
    <row r="41" spans="1:25" hidden="1" x14ac:dyDescent="0.25">
      <c r="A41" s="33">
        <v>0.37</v>
      </c>
      <c r="B41" s="33">
        <f>1/5</f>
        <v>0.2</v>
      </c>
      <c r="C41" s="33" t="str">
        <f ca="1">IF(AND(A41&gt;=$B$1,A41&lt;=$C$1),0.2,"")</f>
        <v/>
      </c>
      <c r="D41" s="32">
        <f>_xlfn.NORM.S.DIST(A41-2.5,0)</f>
        <v>4.1279530426330417E-2</v>
      </c>
      <c r="E41" s="32" t="str">
        <f ca="1">IF(AND(A41&gt;=$B$1,A41&lt;=$C$1),_xlfn.NORM.S.DIST(A41-2.5,0),"")</f>
        <v/>
      </c>
      <c r="F41" s="31">
        <f>_xlfn.EXPON.DIST(A41,1/$F$3,0)</f>
        <v>0.69073433063735468</v>
      </c>
      <c r="G41" s="31" t="str">
        <f ca="1">IF(AND(A41&gt;=$B$1,A41&lt;=$C$1),_xlfn.EXPON.DIST(A41,1/$F$3,0),"")</f>
        <v/>
      </c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18"/>
      <c r="T41" s="18"/>
      <c r="U41" s="18"/>
      <c r="V41" s="18"/>
      <c r="W41" s="18"/>
      <c r="X41" s="18"/>
      <c r="Y41" s="18"/>
    </row>
    <row r="42" spans="1:25" hidden="1" x14ac:dyDescent="0.25">
      <c r="A42" s="33">
        <v>0.38</v>
      </c>
      <c r="B42" s="33">
        <f>1/5</f>
        <v>0.2</v>
      </c>
      <c r="C42" s="33" t="str">
        <f ca="1">IF(AND(A42&gt;=$B$1,A42&lt;=$C$1),0.2,"")</f>
        <v/>
      </c>
      <c r="D42" s="32">
        <f>_xlfn.NORM.S.DIST(A42-2.5,0)</f>
        <v>4.2166106961770311E-2</v>
      </c>
      <c r="E42" s="32" t="str">
        <f ca="1">IF(AND(A42&gt;=$B$1,A42&lt;=$C$1),_xlfn.NORM.S.DIST(A42-2.5,0),"")</f>
        <v/>
      </c>
      <c r="F42" s="31">
        <f>_xlfn.EXPON.DIST(A42,1/$F$3,0)</f>
        <v>0.68386140921235583</v>
      </c>
      <c r="G42" s="31" t="str">
        <f ca="1">IF(AND(A42&gt;=$B$1,A42&lt;=$C$1),_xlfn.EXPON.DIST(A42,1/$F$3,0),"")</f>
        <v/>
      </c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18"/>
      <c r="T42" s="18"/>
      <c r="U42" s="18"/>
      <c r="V42" s="18"/>
      <c r="W42" s="18"/>
      <c r="X42" s="18"/>
      <c r="Y42" s="18"/>
    </row>
    <row r="43" spans="1:25" hidden="1" x14ac:dyDescent="0.25">
      <c r="A43" s="33">
        <v>0.39</v>
      </c>
      <c r="B43" s="33">
        <f>1/5</f>
        <v>0.2</v>
      </c>
      <c r="C43" s="33" t="str">
        <f ca="1">IF(AND(A43&gt;=$B$1,A43&lt;=$C$1),0.2,"")</f>
        <v/>
      </c>
      <c r="D43" s="32">
        <f>_xlfn.NORM.S.DIST(A43-2.5,0)</f>
        <v>4.3067417889265734E-2</v>
      </c>
      <c r="E43" s="32" t="str">
        <f ca="1">IF(AND(A43&gt;=$B$1,A43&lt;=$C$1),_xlfn.NORM.S.DIST(A43-2.5,0),"")</f>
        <v/>
      </c>
      <c r="F43" s="31">
        <f>_xlfn.EXPON.DIST(A43,1/$F$3,0)</f>
        <v>0.67705687449816465</v>
      </c>
      <c r="G43" s="31" t="str">
        <f ca="1">IF(AND(A43&gt;=$B$1,A43&lt;=$C$1),_xlfn.EXPON.DIST(A43,1/$F$3,0),"")</f>
        <v/>
      </c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18"/>
      <c r="T43" s="18"/>
      <c r="U43" s="18"/>
      <c r="V43" s="18"/>
      <c r="W43" s="18"/>
      <c r="X43" s="18"/>
      <c r="Y43" s="18"/>
    </row>
    <row r="44" spans="1:25" hidden="1" x14ac:dyDescent="0.25">
      <c r="A44" s="33">
        <v>0.4</v>
      </c>
      <c r="B44" s="33">
        <f>1/5</f>
        <v>0.2</v>
      </c>
      <c r="C44" s="33" t="str">
        <f ca="1">IF(AND(A44&gt;=$B$1,A44&lt;=$C$1),0.2,"")</f>
        <v/>
      </c>
      <c r="D44" s="32">
        <f>_xlfn.NORM.S.DIST(A44-2.5,0)</f>
        <v>4.3983595980427191E-2</v>
      </c>
      <c r="E44" s="32" t="str">
        <f ca="1">IF(AND(A44&gt;=$B$1,A44&lt;=$C$1),_xlfn.NORM.S.DIST(A44-2.5,0),"")</f>
        <v/>
      </c>
      <c r="F44" s="31">
        <f>_xlfn.EXPON.DIST(A44,1/$F$3,0)</f>
        <v>0.67032004603563933</v>
      </c>
      <c r="G44" s="31" t="str">
        <f ca="1">IF(AND(A44&gt;=$B$1,A44&lt;=$C$1),_xlfn.EXPON.DIST(A44,1/$F$3,0),"")</f>
        <v/>
      </c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18"/>
      <c r="T44" s="18"/>
      <c r="U44" s="18"/>
      <c r="V44" s="18"/>
      <c r="W44" s="18"/>
      <c r="X44" s="18"/>
      <c r="Y44" s="18"/>
    </row>
    <row r="45" spans="1:25" hidden="1" x14ac:dyDescent="0.25">
      <c r="A45" s="33">
        <v>0.41000000000000003</v>
      </c>
      <c r="B45" s="33">
        <f>1/5</f>
        <v>0.2</v>
      </c>
      <c r="C45" s="33" t="str">
        <f ca="1">IF(AND(A45&gt;=$B$1,A45&lt;=$C$1),0.2,"")</f>
        <v/>
      </c>
      <c r="D45" s="32">
        <f>_xlfn.NORM.S.DIST(A45-2.5,0)</f>
        <v>4.49147723307671E-2</v>
      </c>
      <c r="E45" s="32" t="str">
        <f ca="1">IF(AND(A45&gt;=$B$1,A45&lt;=$C$1),_xlfn.NORM.S.DIST(A45-2.5,0),"")</f>
        <v/>
      </c>
      <c r="F45" s="31">
        <f>_xlfn.EXPON.DIST(A45,1/$F$3,0)</f>
        <v>0.6636502501363194</v>
      </c>
      <c r="G45" s="31" t="str">
        <f ca="1">IF(AND(A45&gt;=$B$1,A45&lt;=$C$1),_xlfn.EXPON.DIST(A45,1/$F$3,0),"")</f>
        <v/>
      </c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18"/>
      <c r="T45" s="18"/>
      <c r="U45" s="18"/>
      <c r="V45" s="18"/>
      <c r="W45" s="18"/>
      <c r="X45" s="18"/>
      <c r="Y45" s="18"/>
    </row>
    <row r="46" spans="1:25" hidden="1" x14ac:dyDescent="0.25">
      <c r="A46" s="33">
        <v>0.42</v>
      </c>
      <c r="B46" s="33">
        <f>1/5</f>
        <v>0.2</v>
      </c>
      <c r="C46" s="33" t="str">
        <f ca="1">IF(AND(A46&gt;=$B$1,A46&lt;=$C$1),0.2,"")</f>
        <v/>
      </c>
      <c r="D46" s="32">
        <f>_xlfn.NORM.S.DIST(A46-2.5,0)</f>
        <v>4.5861076271054887E-2</v>
      </c>
      <c r="E46" s="32" t="str">
        <f ca="1">IF(AND(A46&gt;=$B$1,A46&lt;=$C$1),_xlfn.NORM.S.DIST(A46-2.5,0),"")</f>
        <v/>
      </c>
      <c r="F46" s="31">
        <f>_xlfn.EXPON.DIST(A46,1/$F$3,0)</f>
        <v>0.65704681981505675</v>
      </c>
      <c r="G46" s="31" t="str">
        <f ca="1">IF(AND(A46&gt;=$B$1,A46&lt;=$C$1),_xlfn.EXPON.DIST(A46,1/$F$3,0),"")</f>
        <v/>
      </c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18"/>
      <c r="T46" s="18"/>
      <c r="U46" s="18"/>
      <c r="V46" s="18"/>
      <c r="W46" s="18"/>
      <c r="X46" s="18"/>
      <c r="Y46" s="18"/>
    </row>
    <row r="47" spans="1:25" hidden="1" x14ac:dyDescent="0.25">
      <c r="A47" s="33">
        <v>0.43</v>
      </c>
      <c r="B47" s="33">
        <f>1/5</f>
        <v>0.2</v>
      </c>
      <c r="C47" s="33" t="str">
        <f ca="1">IF(AND(A47&gt;=$B$1,A47&lt;=$C$1),0.2,"")</f>
        <v/>
      </c>
      <c r="D47" s="32">
        <f>_xlfn.NORM.S.DIST(A47-2.5,0)</f>
        <v>4.6822635277683163E-2</v>
      </c>
      <c r="E47" s="32" t="str">
        <f ca="1">IF(AND(A47&gt;=$B$1,A47&lt;=$C$1),_xlfn.NORM.S.DIST(A47-2.5,0),"")</f>
        <v/>
      </c>
      <c r="F47" s="31">
        <f>_xlfn.EXPON.DIST(A47,1/$F$3,0)</f>
        <v>0.65050909472331653</v>
      </c>
      <c r="G47" s="31" t="str">
        <f ca="1">IF(AND(A47&gt;=$B$1,A47&lt;=$C$1),_xlfn.EXPON.DIST(A47,1/$F$3,0),"")</f>
        <v/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18"/>
      <c r="T47" s="18"/>
      <c r="U47" s="18"/>
      <c r="V47" s="18"/>
      <c r="W47" s="18"/>
      <c r="X47" s="18"/>
      <c r="Y47" s="18"/>
    </row>
    <row r="48" spans="1:25" hidden="1" x14ac:dyDescent="0.25">
      <c r="A48" s="33">
        <v>0.44</v>
      </c>
      <c r="B48" s="33">
        <f>1/5</f>
        <v>0.2</v>
      </c>
      <c r="C48" s="33" t="str">
        <f ca="1">IF(AND(A48&gt;=$B$1,A48&lt;=$C$1),0.2,"")</f>
        <v/>
      </c>
      <c r="D48" s="32">
        <f>_xlfn.NORM.S.DIST(A48-2.5,0)</f>
        <v>4.7799574882077034E-2</v>
      </c>
      <c r="E48" s="32" t="str">
        <f ca="1">IF(AND(A48&gt;=$B$1,A48&lt;=$C$1),_xlfn.NORM.S.DIST(A48-2.5,0),"")</f>
        <v/>
      </c>
      <c r="F48" s="31">
        <f>_xlfn.EXPON.DIST(A48,1/$F$3,0)</f>
        <v>0.64403642108314141</v>
      </c>
      <c r="G48" s="31" t="str">
        <f ca="1">IF(AND(A48&gt;=$B$1,A48&lt;=$C$1),_xlfn.EXPON.DIST(A48,1/$F$3,0),"")</f>
        <v/>
      </c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18"/>
      <c r="T48" s="18"/>
      <c r="U48" s="18"/>
      <c r="V48" s="18"/>
      <c r="W48" s="18"/>
      <c r="X48" s="18"/>
      <c r="Y48" s="18"/>
    </row>
    <row r="49" spans="1:25" hidden="1" x14ac:dyDescent="0.25">
      <c r="A49" s="33">
        <v>0.45</v>
      </c>
      <c r="B49" s="33">
        <f>1/5</f>
        <v>0.2</v>
      </c>
      <c r="C49" s="33" t="str">
        <f ca="1">IF(AND(A49&gt;=$B$1,A49&lt;=$C$1),0.2,"")</f>
        <v/>
      </c>
      <c r="D49" s="32">
        <f>_xlfn.NORM.S.DIST(A49-2.5,0)</f>
        <v>4.8792018579182764E-2</v>
      </c>
      <c r="E49" s="32" t="str">
        <f ca="1">IF(AND(A49&gt;=$B$1,A49&lt;=$C$1),_xlfn.NORM.S.DIST(A49-2.5,0),"")</f>
        <v/>
      </c>
      <c r="F49" s="31">
        <f>_xlfn.EXPON.DIST(A49,1/$F$3,0)</f>
        <v>0.63762815162177333</v>
      </c>
      <c r="G49" s="31" t="str">
        <f ca="1">IF(AND(A49&gt;=$B$1,A49&lt;=$C$1),_xlfn.EXPON.DIST(A49,1/$F$3,0),"")</f>
        <v/>
      </c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18"/>
      <c r="T49" s="18"/>
      <c r="U49" s="18"/>
      <c r="V49" s="18"/>
      <c r="W49" s="18"/>
      <c r="X49" s="18"/>
      <c r="Y49" s="18"/>
    </row>
    <row r="50" spans="1:25" hidden="1" x14ac:dyDescent="0.25">
      <c r="A50" s="33">
        <v>0.46</v>
      </c>
      <c r="B50" s="33">
        <f>1/5</f>
        <v>0.2</v>
      </c>
      <c r="C50" s="33" t="str">
        <f ca="1">IF(AND(A50&gt;=$B$1,A50&lt;=$C$1),0.2,"")</f>
        <v/>
      </c>
      <c r="D50" s="32">
        <f>_xlfn.NORM.S.DIST(A50-2.5,0)</f>
        <v>4.9800087735070775E-2</v>
      </c>
      <c r="E50" s="32" t="str">
        <f ca="1">IF(AND(A50&gt;=$B$1,A50&lt;=$C$1),_xlfn.NORM.S.DIST(A50-2.5,0),"")</f>
        <v/>
      </c>
      <c r="F50" s="31">
        <f>_xlfn.EXPON.DIST(A50,1/$F$3,0)</f>
        <v>0.63128364550692595</v>
      </c>
      <c r="G50" s="31" t="str">
        <f ca="1">IF(AND(A50&gt;=$B$1,A50&lt;=$C$1),_xlfn.EXPON.DIST(A50,1/$F$3,0),"")</f>
        <v/>
      </c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18"/>
      <c r="T50" s="18"/>
      <c r="U50" s="18"/>
      <c r="V50" s="18"/>
      <c r="W50" s="18"/>
      <c r="X50" s="18"/>
      <c r="Y50" s="18"/>
    </row>
    <row r="51" spans="1:25" hidden="1" x14ac:dyDescent="0.25">
      <c r="A51" s="33">
        <v>0.47000000000000003</v>
      </c>
      <c r="B51" s="33">
        <f>1/5</f>
        <v>0.2</v>
      </c>
      <c r="C51" s="33" t="str">
        <f ca="1">IF(AND(A51&gt;=$B$1,A51&lt;=$C$1),0.2,"")</f>
        <v/>
      </c>
      <c r="D51" s="32">
        <f>_xlfn.NORM.S.DIST(A51-2.5,0)</f>
        <v>5.0823901493691204E-2</v>
      </c>
      <c r="E51" s="32" t="str">
        <f ca="1">IF(AND(A51&gt;=$B$1,A51&lt;=$C$1),_xlfn.NORM.S.DIST(A51-2.5,0),"")</f>
        <v/>
      </c>
      <c r="F51" s="31">
        <f>_xlfn.EXPON.DIST(A51,1/$F$3,0)</f>
        <v>0.62500226828270078</v>
      </c>
      <c r="G51" s="31" t="str">
        <f ca="1">IF(AND(A51&gt;=$B$1,A51&lt;=$C$1),_xlfn.EXPON.DIST(A51,1/$F$3,0),"")</f>
        <v/>
      </c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18"/>
      <c r="T51" s="18"/>
      <c r="U51" s="18"/>
      <c r="V51" s="18"/>
      <c r="W51" s="18"/>
      <c r="X51" s="18"/>
      <c r="Y51" s="18"/>
    </row>
    <row r="52" spans="1:25" hidden="1" x14ac:dyDescent="0.25">
      <c r="A52" s="33">
        <v>0.48</v>
      </c>
      <c r="B52" s="33">
        <f>1/5</f>
        <v>0.2</v>
      </c>
      <c r="C52" s="33" t="str">
        <f ca="1">IF(AND(A52&gt;=$B$1,A52&lt;=$C$1),0.2,"")</f>
        <v/>
      </c>
      <c r="D52" s="32">
        <f>_xlfn.NORM.S.DIST(A52-2.5,0)</f>
        <v>5.1863576682820565E-2</v>
      </c>
      <c r="E52" s="32" t="str">
        <f ca="1">IF(AND(A52&gt;=$B$1,A52&lt;=$C$1),_xlfn.NORM.S.DIST(A52-2.5,0),"")</f>
        <v/>
      </c>
      <c r="F52" s="31">
        <f>_xlfn.EXPON.DIST(A52,1/$F$3,0)</f>
        <v>0.61878339180614084</v>
      </c>
      <c r="G52" s="31" t="str">
        <f ca="1">IF(AND(A52&gt;=$B$1,A52&lt;=$C$1),_xlfn.EXPON.DIST(A52,1/$F$3,0),"")</f>
        <v/>
      </c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18"/>
      <c r="T52" s="18"/>
      <c r="U52" s="18"/>
      <c r="V52" s="18"/>
      <c r="W52" s="18"/>
      <c r="X52" s="18"/>
      <c r="Y52" s="18"/>
    </row>
    <row r="53" spans="1:25" hidden="1" x14ac:dyDescent="0.25">
      <c r="A53" s="33">
        <v>0.49</v>
      </c>
      <c r="B53" s="33">
        <f>1/5</f>
        <v>0.2</v>
      </c>
      <c r="C53" s="33" t="str">
        <f ca="1">IF(AND(A53&gt;=$B$1,A53&lt;=$C$1),0.2,"")</f>
        <v/>
      </c>
      <c r="D53" s="32">
        <f>_xlfn.NORM.S.DIST(A53-2.5,0)</f>
        <v>5.2919227719240312E-2</v>
      </c>
      <c r="E53" s="32" t="str">
        <f ca="1">IF(AND(A53&gt;=$B$1,A53&lt;=$C$1),_xlfn.NORM.S.DIST(A53-2.5,0),"")</f>
        <v/>
      </c>
      <c r="F53" s="31">
        <f>_xlfn.EXPON.DIST(A53,1/$F$3,0)</f>
        <v>0.61262639418441611</v>
      </c>
      <c r="G53" s="31" t="str">
        <f ca="1">IF(AND(A53&gt;=$B$1,A53&lt;=$C$1),_xlfn.EXPON.DIST(A53,1/$F$3,0),"")</f>
        <v/>
      </c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18"/>
      <c r="T53" s="18"/>
      <c r="U53" s="18"/>
      <c r="V53" s="18"/>
      <c r="W53" s="18"/>
      <c r="X53" s="18"/>
      <c r="Y53" s="18"/>
    </row>
    <row r="54" spans="1:25" hidden="1" x14ac:dyDescent="0.25">
      <c r="A54" s="33">
        <v>0.5</v>
      </c>
      <c r="B54" s="33">
        <f>1/5</f>
        <v>0.2</v>
      </c>
      <c r="C54" s="33" t="str">
        <f ca="1">IF(AND(A54&gt;=$B$1,A54&lt;=$C$1),0.2,"")</f>
        <v/>
      </c>
      <c r="D54" s="32">
        <f>_xlfn.NORM.S.DIST(A54-2.5,0)</f>
        <v>5.3990966513188063E-2</v>
      </c>
      <c r="E54" s="32" t="str">
        <f ca="1">IF(AND(A54&gt;=$B$1,A54&lt;=$C$1),_xlfn.NORM.S.DIST(A54-2.5,0),"")</f>
        <v/>
      </c>
      <c r="F54" s="31">
        <f>_xlfn.EXPON.DIST(A54,1/$F$3,0)</f>
        <v>0.60653065971263342</v>
      </c>
      <c r="G54" s="31" t="str">
        <f ca="1">IF(AND(A54&gt;=$B$1,A54&lt;=$C$1),_xlfn.EXPON.DIST(A54,1/$F$3,0),"")</f>
        <v/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18"/>
      <c r="T54" s="18"/>
      <c r="U54" s="18"/>
      <c r="V54" s="18"/>
      <c r="W54" s="18"/>
      <c r="X54" s="18"/>
      <c r="Y54" s="18"/>
    </row>
    <row r="55" spans="1:25" hidden="1" x14ac:dyDescent="0.25">
      <c r="A55" s="33">
        <v>0.51</v>
      </c>
      <c r="B55" s="33">
        <f>1/5</f>
        <v>0.2</v>
      </c>
      <c r="C55" s="33" t="str">
        <f ca="1">IF(AND(A55&gt;=$B$1,A55&lt;=$C$1),0.2,"")</f>
        <v/>
      </c>
      <c r="D55" s="32">
        <f>_xlfn.NORM.S.DIST(A55-2.5,0)</f>
        <v>5.5078902372125767E-2</v>
      </c>
      <c r="E55" s="32" t="str">
        <f ca="1">IF(AND(A55&gt;=$B$1,A55&lt;=$C$1),_xlfn.NORM.S.DIST(A55-2.5,0),"")</f>
        <v/>
      </c>
      <c r="F55" s="31">
        <f>_xlfn.EXPON.DIST(A55,1/$F$3,0)</f>
        <v>0.6004955788122659</v>
      </c>
      <c r="G55" s="31" t="str">
        <f ca="1">IF(AND(A55&gt;=$B$1,A55&lt;=$C$1),_xlfn.EXPON.DIST(A55,1/$F$3,0),"")</f>
        <v/>
      </c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18"/>
      <c r="T55" s="18"/>
      <c r="U55" s="18"/>
      <c r="V55" s="18"/>
      <c r="W55" s="18"/>
      <c r="X55" s="18"/>
      <c r="Y55" s="18"/>
    </row>
    <row r="56" spans="1:25" hidden="1" x14ac:dyDescent="0.25">
      <c r="A56" s="33">
        <v>0.52</v>
      </c>
      <c r="B56" s="33">
        <f>1/5</f>
        <v>0.2</v>
      </c>
      <c r="C56" s="33" t="str">
        <f ca="1">IF(AND(A56&gt;=$B$1,A56&lt;=$C$1),0.2,"")</f>
        <v/>
      </c>
      <c r="D56" s="32">
        <f>_xlfn.NORM.S.DIST(A56-2.5,0)</f>
        <v>5.6183141903868049E-2</v>
      </c>
      <c r="E56" s="32" t="str">
        <f ca="1">IF(AND(A56&gt;=$B$1,A56&lt;=$C$1),_xlfn.NORM.S.DIST(A56-2.5,0),"")</f>
        <v/>
      </c>
      <c r="F56" s="31">
        <f>_xlfn.EXPON.DIST(A56,1/$F$3,0)</f>
        <v>0.59452054797019438</v>
      </c>
      <c r="G56" s="31" t="str">
        <f ca="1">IF(AND(A56&gt;=$B$1,A56&lt;=$C$1),_xlfn.EXPON.DIST(A56,1/$F$3,0),"")</f>
        <v/>
      </c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18"/>
      <c r="T56" s="18"/>
      <c r="U56" s="18"/>
      <c r="V56" s="18"/>
      <c r="W56" s="18"/>
      <c r="X56" s="18"/>
      <c r="Y56" s="18"/>
    </row>
    <row r="57" spans="1:25" hidden="1" x14ac:dyDescent="0.25">
      <c r="A57" s="33">
        <v>0.53</v>
      </c>
      <c r="B57" s="33">
        <f>1/5</f>
        <v>0.2</v>
      </c>
      <c r="C57" s="33" t="str">
        <f ca="1">IF(AND(A57&gt;=$B$1,A57&lt;=$C$1),0.2,"")</f>
        <v/>
      </c>
      <c r="D57" s="32">
        <f>_xlfn.NORM.S.DIST(A57-2.5,0)</f>
        <v>5.7303788919117131E-2</v>
      </c>
      <c r="E57" s="32" t="str">
        <f ca="1">IF(AND(A57&gt;=$B$1,A57&lt;=$C$1),_xlfn.NORM.S.DIST(A57-2.5,0),"")</f>
        <v/>
      </c>
      <c r="F57" s="31">
        <f>_xlfn.EXPON.DIST(A57,1/$F$3,0)</f>
        <v>0.58860496967835518</v>
      </c>
      <c r="G57" s="31" t="str">
        <f ca="1">IF(AND(A57&gt;=$B$1,A57&lt;=$C$1),_xlfn.EXPON.DIST(A57,1/$F$3,0),"")</f>
        <v/>
      </c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18"/>
      <c r="T57" s="18"/>
      <c r="U57" s="18"/>
      <c r="V57" s="18"/>
      <c r="W57" s="18"/>
      <c r="X57" s="18"/>
      <c r="Y57" s="18"/>
    </row>
    <row r="58" spans="1:25" hidden="1" x14ac:dyDescent="0.25">
      <c r="A58" s="33">
        <v>0.54</v>
      </c>
      <c r="B58" s="33">
        <f>1/5</f>
        <v>0.2</v>
      </c>
      <c r="C58" s="33" t="str">
        <f ca="1">IF(AND(A58&gt;=$B$1,A58&lt;=$C$1),0.2,"")</f>
        <v/>
      </c>
      <c r="D58" s="32">
        <f>_xlfn.NORM.S.DIST(A58-2.5,0)</f>
        <v>5.8440944333451469E-2</v>
      </c>
      <c r="E58" s="32" t="str">
        <f ca="1">IF(AND(A58&gt;=$B$1,A58&lt;=$C$1),_xlfn.NORM.S.DIST(A58-2.5,0),"")</f>
        <v/>
      </c>
      <c r="F58" s="31">
        <f>_xlfn.EXPON.DIST(A58,1/$F$3,0)</f>
        <v>0.58274825237398964</v>
      </c>
      <c r="G58" s="31" t="str">
        <f ca="1">IF(AND(A58&gt;=$B$1,A58&lt;=$C$1),_xlfn.EXPON.DIST(A58,1/$F$3,0),"")</f>
        <v/>
      </c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18"/>
      <c r="T58" s="18"/>
      <c r="U58" s="18"/>
      <c r="V58" s="18"/>
      <c r="W58" s="18"/>
      <c r="X58" s="18"/>
      <c r="Y58" s="18"/>
    </row>
    <row r="59" spans="1:25" hidden="1" x14ac:dyDescent="0.25">
      <c r="A59" s="33">
        <v>0.55000000000000004</v>
      </c>
      <c r="B59" s="33">
        <f>1/5</f>
        <v>0.2</v>
      </c>
      <c r="C59" s="33" t="str">
        <f ca="1">IF(AND(A59&gt;=$B$1,A59&lt;=$C$1),0.2,"")</f>
        <v/>
      </c>
      <c r="D59" s="32">
        <f>_xlfn.NORM.S.DIST(A59-2.5,0)</f>
        <v>5.9594706068816075E-2</v>
      </c>
      <c r="E59" s="32" t="str">
        <f ca="1">IF(AND(A59&gt;=$B$1,A59&lt;=$C$1),_xlfn.NORM.S.DIST(A59-2.5,0),"")</f>
        <v/>
      </c>
      <c r="F59" s="31">
        <f>_xlfn.EXPON.DIST(A59,1/$F$3,0)</f>
        <v>0.57694981038048665</v>
      </c>
      <c r="G59" s="31" t="str">
        <f ca="1">IF(AND(A59&gt;=$B$1,A59&lt;=$C$1),_xlfn.EXPON.DIST(A59,1/$F$3,0),"")</f>
        <v/>
      </c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18"/>
      <c r="T59" s="18"/>
      <c r="U59" s="18"/>
      <c r="V59" s="18"/>
      <c r="W59" s="18"/>
      <c r="X59" s="18"/>
      <c r="Y59" s="18"/>
    </row>
    <row r="60" spans="1:25" hidden="1" x14ac:dyDescent="0.25">
      <c r="A60" s="33">
        <v>0.56000000000000005</v>
      </c>
      <c r="B60" s="33">
        <f>1/5</f>
        <v>0.2</v>
      </c>
      <c r="C60" s="33" t="str">
        <f ca="1">IF(AND(A60&gt;=$B$1,A60&lt;=$C$1),0.2,"")</f>
        <v/>
      </c>
      <c r="D60" s="32">
        <f>_xlfn.NORM.S.DIST(A60-2.5,0)</f>
        <v>6.0765168954564776E-2</v>
      </c>
      <c r="E60" s="32" t="str">
        <f ca="1">IF(AND(A60&gt;=$B$1,A60&lt;=$C$1),_xlfn.NORM.S.DIST(A60-2.5,0),"")</f>
        <v/>
      </c>
      <c r="F60" s="31">
        <f>_xlfn.EXPON.DIST(A60,1/$F$3,0)</f>
        <v>0.57120906384881487</v>
      </c>
      <c r="G60" s="31" t="str">
        <f ca="1">IF(AND(A60&gt;=$B$1,A60&lt;=$C$1),_xlfn.EXPON.DIST(A60,1/$F$3,0),"")</f>
        <v/>
      </c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18"/>
      <c r="T60" s="18"/>
      <c r="U60" s="18"/>
      <c r="V60" s="18"/>
      <c r="W60" s="18"/>
      <c r="X60" s="18"/>
      <c r="Y60" s="18"/>
    </row>
    <row r="61" spans="1:25" hidden="1" x14ac:dyDescent="0.25">
      <c r="A61" s="33">
        <v>0.57000000000000006</v>
      </c>
      <c r="B61" s="33">
        <f>1/5</f>
        <v>0.2</v>
      </c>
      <c r="C61" s="33" t="str">
        <f ca="1">IF(AND(A61&gt;=$B$1,A61&lt;=$C$1),0.2,"")</f>
        <v/>
      </c>
      <c r="D61" s="32">
        <f>_xlfn.NORM.S.DIST(A61-2.5,0)</f>
        <v>6.1952424628105164E-2</v>
      </c>
      <c r="E61" s="32" t="str">
        <f ca="1">IF(AND(A61&gt;=$B$1,A61&lt;=$C$1),_xlfn.NORM.S.DIST(A61-2.5,0),"")</f>
        <v/>
      </c>
      <c r="F61" s="31">
        <f>_xlfn.EXPON.DIST(A61,1/$F$3,0)</f>
        <v>0.56552543869953709</v>
      </c>
      <c r="G61" s="31" t="str">
        <f ca="1">IF(AND(A61&gt;=$B$1,A61&lt;=$C$1),_xlfn.EXPON.DIST(A61,1/$F$3,0),"")</f>
        <v/>
      </c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18"/>
      <c r="T61" s="18"/>
      <c r="U61" s="18"/>
      <c r="V61" s="18"/>
      <c r="W61" s="18"/>
      <c r="X61" s="18"/>
      <c r="Y61" s="18"/>
    </row>
    <row r="62" spans="1:25" hidden="1" x14ac:dyDescent="0.25">
      <c r="A62" s="33">
        <v>0.57999999999999996</v>
      </c>
      <c r="B62" s="33">
        <f>1/5</f>
        <v>0.2</v>
      </c>
      <c r="C62" s="33" t="str">
        <f ca="1">IF(AND(A62&gt;=$B$1,A62&lt;=$C$1),0.2,"")</f>
        <v/>
      </c>
      <c r="D62" s="32">
        <f>_xlfn.NORM.S.DIST(A62-2.5,0)</f>
        <v>6.3156561435198655E-2</v>
      </c>
      <c r="E62" s="32" t="str">
        <f ca="1">IF(AND(A62&gt;=$B$1,A62&lt;=$C$1),_xlfn.NORM.S.DIST(A62-2.5,0),"")</f>
        <v/>
      </c>
      <c r="F62" s="31">
        <f>_xlfn.EXPON.DIST(A62,1/$F$3,0)</f>
        <v>0.55989836656540204</v>
      </c>
      <c r="G62" s="31" t="str">
        <f ca="1">IF(AND(A62&gt;=$B$1,A62&lt;=$C$1),_xlfn.EXPON.DIST(A62,1/$F$3,0),"")</f>
        <v/>
      </c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18"/>
      <c r="T62" s="18"/>
      <c r="U62" s="18"/>
      <c r="V62" s="18"/>
      <c r="W62" s="18"/>
      <c r="X62" s="18"/>
      <c r="Y62" s="18"/>
    </row>
    <row r="63" spans="1:25" hidden="1" x14ac:dyDescent="0.25">
      <c r="A63" s="33">
        <v>0.59</v>
      </c>
      <c r="B63" s="33">
        <f>1/5</f>
        <v>0.2</v>
      </c>
      <c r="C63" s="33" t="str">
        <f ca="1">IF(AND(A63&gt;=$B$1,A63&lt;=$C$1),0.2,"")</f>
        <v/>
      </c>
      <c r="D63" s="32">
        <f>_xlfn.NORM.S.DIST(A63-2.5,0)</f>
        <v>6.4377664329969345E-2</v>
      </c>
      <c r="E63" s="32" t="str">
        <f ca="1">IF(AND(A63&gt;=$B$1,A63&lt;=$C$1),_xlfn.NORM.S.DIST(A63-2.5,0),"")</f>
        <v/>
      </c>
      <c r="F63" s="31">
        <f>_xlfn.EXPON.DIST(A63,1/$F$3,0)</f>
        <v>0.5543272847345071</v>
      </c>
      <c r="G63" s="31" t="str">
        <f ca="1">IF(AND(A63&gt;=$B$1,A63&lt;=$C$1),_xlfn.EXPON.DIST(A63,1/$F$3,0),"")</f>
        <v/>
      </c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18"/>
      <c r="T63" s="18"/>
      <c r="U63" s="18"/>
      <c r="V63" s="18"/>
      <c r="W63" s="18"/>
      <c r="X63" s="18"/>
      <c r="Y63" s="18"/>
    </row>
    <row r="64" spans="1:25" hidden="1" x14ac:dyDescent="0.25">
      <c r="A64" s="33">
        <v>0.6</v>
      </c>
      <c r="B64" s="33">
        <f>1/5</f>
        <v>0.2</v>
      </c>
      <c r="C64" s="33" t="str">
        <f ca="1">IF(AND(A64&gt;=$B$1,A64&lt;=$C$1),0.2,"")</f>
        <v/>
      </c>
      <c r="D64" s="32">
        <f>_xlfn.NORM.S.DIST(A64-2.5,0)</f>
        <v>6.5615814774676595E-2</v>
      </c>
      <c r="E64" s="32" t="str">
        <f ca="1">IF(AND(A64&gt;=$B$1,A64&lt;=$C$1),_xlfn.NORM.S.DIST(A64-2.5,0),"")</f>
        <v/>
      </c>
      <c r="F64" s="31">
        <f>_xlfn.EXPON.DIST(A64,1/$F$3,0)</f>
        <v>0.54881163609402639</v>
      </c>
      <c r="G64" s="31" t="str">
        <f ca="1">IF(AND(A64&gt;=$B$1,A64&lt;=$C$1),_xlfn.EXPON.DIST(A64,1/$F$3,0),"")</f>
        <v/>
      </c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18"/>
      <c r="T64" s="18"/>
      <c r="U64" s="18"/>
      <c r="V64" s="18"/>
      <c r="W64" s="18"/>
      <c r="X64" s="18"/>
      <c r="Y64" s="18"/>
    </row>
    <row r="65" spans="1:25" hidden="1" x14ac:dyDescent="0.25">
      <c r="A65" s="33">
        <v>0.61</v>
      </c>
      <c r="B65" s="33">
        <f>1/5</f>
        <v>0.2</v>
      </c>
      <c r="C65" s="33" t="str">
        <f ca="1">IF(AND(A65&gt;=$B$1,A65&lt;=$C$1),0.2,"")</f>
        <v/>
      </c>
      <c r="D65" s="32">
        <f>_xlfn.NORM.S.DIST(A65-2.5,0)</f>
        <v>6.6871090639307143E-2</v>
      </c>
      <c r="E65" s="32" t="str">
        <f ca="1">IF(AND(A65&gt;=$B$1,A65&lt;=$C$1),_xlfn.NORM.S.DIST(A65-2.5,0),"")</f>
        <v/>
      </c>
      <c r="F65" s="31">
        <f>_xlfn.EXPON.DIST(A65,1/$F$3,0)</f>
        <v>0.54335086907449981</v>
      </c>
      <c r="G65" s="31" t="str">
        <f ca="1">IF(AND(A65&gt;=$B$1,A65&lt;=$C$1),_xlfn.EXPON.DIST(A65,1/$F$3,0),"")</f>
        <v/>
      </c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18"/>
      <c r="T65" s="18"/>
      <c r="U65" s="18"/>
      <c r="V65" s="18"/>
      <c r="W65" s="18"/>
      <c r="X65" s="18"/>
      <c r="Y65" s="18"/>
    </row>
    <row r="66" spans="1:25" hidden="1" x14ac:dyDescent="0.25">
      <c r="A66" s="33">
        <v>0.62</v>
      </c>
      <c r="B66" s="33">
        <f>1/5</f>
        <v>0.2</v>
      </c>
      <c r="C66" s="33" t="str">
        <f ca="1">IF(AND(A66&gt;=$B$1,A66&lt;=$C$1),0.2,"")</f>
        <v/>
      </c>
      <c r="D66" s="32">
        <f>_xlfn.NORM.S.DIST(A66-2.5,0)</f>
        <v>6.8143566101044578E-2</v>
      </c>
      <c r="E66" s="32" t="str">
        <f ca="1">IF(AND(A66&gt;=$B$1,A66&lt;=$C$1),_xlfn.NORM.S.DIST(A66-2.5,0),"")</f>
        <v/>
      </c>
      <c r="F66" s="31">
        <f>_xlfn.EXPON.DIST(A66,1/$F$3,0)</f>
        <v>0.53794443759467447</v>
      </c>
      <c r="G66" s="31" t="str">
        <f ca="1">IF(AND(A66&gt;=$B$1,A66&lt;=$C$1),_xlfn.EXPON.DIST(A66,1/$F$3,0),"")</f>
        <v/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18"/>
      <c r="T66" s="18"/>
      <c r="U66" s="18"/>
      <c r="V66" s="18"/>
      <c r="W66" s="18"/>
      <c r="X66" s="18"/>
      <c r="Y66" s="18"/>
    </row>
    <row r="67" spans="1:25" hidden="1" x14ac:dyDescent="0.25">
      <c r="A67" s="33">
        <v>0.63</v>
      </c>
      <c r="B67" s="33">
        <f>1/5</f>
        <v>0.2</v>
      </c>
      <c r="C67" s="33" t="str">
        <f ca="1">IF(AND(A67&gt;=$B$1,A67&lt;=$C$1),0.2,"")</f>
        <v/>
      </c>
      <c r="D67" s="32">
        <f>_xlfn.NORM.S.DIST(A67-2.5,0)</f>
        <v>6.9433311543674187E-2</v>
      </c>
      <c r="E67" s="32" t="str">
        <f ca="1">IF(AND(A67&gt;=$B$1,A67&lt;=$C$1),_xlfn.NORM.S.DIST(A67-2.5,0),"")</f>
        <v/>
      </c>
      <c r="F67" s="31">
        <f>_xlfn.EXPON.DIST(A67,1/$F$3,0)</f>
        <v>0.53259180100689718</v>
      </c>
      <c r="G67" s="31" t="str">
        <f ca="1">IF(AND(A67&gt;=$B$1,A67&lt;=$C$1),_xlfn.EXPON.DIST(A67,1/$F$3,0),"")</f>
        <v/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18"/>
      <c r="T67" s="18"/>
      <c r="U67" s="18"/>
      <c r="V67" s="18"/>
      <c r="W67" s="18"/>
      <c r="X67" s="18"/>
      <c r="Y67" s="18"/>
    </row>
    <row r="68" spans="1:25" hidden="1" x14ac:dyDescent="0.25">
      <c r="A68" s="33">
        <v>0.64</v>
      </c>
      <c r="B68" s="33">
        <f>1/5</f>
        <v>0.2</v>
      </c>
      <c r="C68" s="33" t="str">
        <f ca="1">IF(AND(A68&gt;=$B$1,A68&lt;=$C$1),0.2,"")</f>
        <v/>
      </c>
      <c r="D68" s="32">
        <f>_xlfn.NORM.S.DIST(A68-2.5,0)</f>
        <v>7.0740393456983394E-2</v>
      </c>
      <c r="E68" s="32" t="str">
        <f ca="1">IF(AND(A68&gt;=$B$1,A68&lt;=$C$1),_xlfn.NORM.S.DIST(A68-2.5,0),"")</f>
        <v/>
      </c>
      <c r="F68" s="31">
        <f>_xlfn.EXPON.DIST(A68,1/$F$3,0)</f>
        <v>0.52729242404304855</v>
      </c>
      <c r="G68" s="31" t="str">
        <f ca="1">IF(AND(A68&gt;=$B$1,A68&lt;=$C$1),_xlfn.EXPON.DIST(A68,1/$F$3,0),"")</f>
        <v/>
      </c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18"/>
      <c r="T68" s="18"/>
      <c r="U68" s="18"/>
      <c r="V68" s="18"/>
      <c r="W68" s="18"/>
      <c r="X68" s="18"/>
      <c r="Y68" s="18"/>
    </row>
    <row r="69" spans="1:25" hidden="1" x14ac:dyDescent="0.25">
      <c r="A69" s="33">
        <v>0.65</v>
      </c>
      <c r="B69" s="33">
        <f>1/5</f>
        <v>0.2</v>
      </c>
      <c r="C69" s="33" t="str">
        <f ca="1">IF(AND(A69&gt;=$B$1,A69&lt;=$C$1),0.2,"")</f>
        <v/>
      </c>
      <c r="D69" s="32">
        <f>_xlfn.NORM.S.DIST(A69-2.5,0)</f>
        <v>7.2064874336217985E-2</v>
      </c>
      <c r="E69" s="32" t="str">
        <f ca="1">IF(AND(A69&gt;=$B$1,A69&lt;=$C$1),_xlfn.NORM.S.DIST(A69-2.5,0),"")</f>
        <v/>
      </c>
      <c r="F69" s="31">
        <f>_xlfn.EXPON.DIST(A69,1/$F$3,0)</f>
        <v>0.52204577676101604</v>
      </c>
      <c r="G69" s="31" t="str">
        <f ca="1">IF(AND(A69&gt;=$B$1,A69&lt;=$C$1),_xlfn.EXPON.DIST(A69,1/$F$3,0),"")</f>
        <v/>
      </c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18"/>
      <c r="T69" s="18"/>
      <c r="U69" s="18"/>
      <c r="V69" s="18"/>
      <c r="W69" s="18"/>
      <c r="X69" s="18"/>
      <c r="Y69" s="18"/>
    </row>
    <row r="70" spans="1:25" hidden="1" x14ac:dyDescent="0.25">
      <c r="A70" s="33">
        <v>0.66</v>
      </c>
      <c r="B70" s="33">
        <f>1/5</f>
        <v>0.2</v>
      </c>
      <c r="C70" s="33" t="str">
        <f ca="1">IF(AND(A70&gt;=$B$1,A70&lt;=$C$1),0.2,"")</f>
        <v/>
      </c>
      <c r="D70" s="32">
        <f>_xlfn.NORM.S.DIST(A70-2.5,0)</f>
        <v>7.3406812581656919E-2</v>
      </c>
      <c r="E70" s="32" t="str">
        <f ca="1">IF(AND(A70&gt;=$B$1,A70&lt;=$C$1),_xlfn.NORM.S.DIST(A70-2.5,0),"")</f>
        <v/>
      </c>
      <c r="F70" s="31">
        <f>_xlfn.EXPON.DIST(A70,1/$F$3,0)</f>
        <v>0.51685133449169918</v>
      </c>
      <c r="G70" s="31" t="str">
        <f ca="1">IF(AND(A70&gt;=$B$1,A70&lt;=$C$1),_xlfn.EXPON.DIST(A70,1/$F$3,0),"")</f>
        <v/>
      </c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18"/>
      <c r="T70" s="18"/>
      <c r="U70" s="18"/>
      <c r="V70" s="18"/>
      <c r="W70" s="18"/>
      <c r="X70" s="18"/>
      <c r="Y70" s="18"/>
    </row>
    <row r="71" spans="1:25" hidden="1" x14ac:dyDescent="0.25">
      <c r="A71" s="33">
        <v>0.67</v>
      </c>
      <c r="B71" s="33">
        <f>1/5</f>
        <v>0.2</v>
      </c>
      <c r="C71" s="33" t="str">
        <f ca="1">IF(AND(A71&gt;=$B$1,A71&lt;=$C$1),0.2,"")</f>
        <v/>
      </c>
      <c r="D71" s="32">
        <f>_xlfn.NORM.S.DIST(A71-2.5,0)</f>
        <v>7.4766262398367603E-2</v>
      </c>
      <c r="E71" s="32" t="str">
        <f ca="1">IF(AND(A71&gt;=$B$1,A71&lt;=$C$1),_xlfn.NORM.S.DIST(A71-2.5,0),"")</f>
        <v/>
      </c>
      <c r="F71" s="31">
        <f>_xlfn.EXPON.DIST(A71,1/$F$3,0)</f>
        <v>0.51170857778654244</v>
      </c>
      <c r="G71" s="31" t="str">
        <f ca="1">IF(AND(A71&gt;=$B$1,A71&lt;=$C$1),_xlfn.EXPON.DIST(A71,1/$F$3,0),"")</f>
        <v/>
      </c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18"/>
      <c r="T71" s="18"/>
      <c r="U71" s="18"/>
      <c r="V71" s="18"/>
      <c r="W71" s="18"/>
      <c r="X71" s="18"/>
      <c r="Y71" s="18"/>
    </row>
    <row r="72" spans="1:25" hidden="1" x14ac:dyDescent="0.25">
      <c r="A72" s="33">
        <v>0.68</v>
      </c>
      <c r="B72" s="33">
        <f>1/5</f>
        <v>0.2</v>
      </c>
      <c r="C72" s="33" t="str">
        <f ca="1">IF(AND(A72&gt;=$B$1,A72&lt;=$C$1),0.2,"")</f>
        <v/>
      </c>
      <c r="D72" s="32">
        <f>_xlfn.NORM.S.DIST(A72-2.5,0)</f>
        <v>7.6143273696207353E-2</v>
      </c>
      <c r="E72" s="32" t="str">
        <f ca="1">IF(AND(A72&gt;=$B$1,A72&lt;=$C$1),_xlfn.NORM.S.DIST(A72-2.5,0),"")</f>
        <v/>
      </c>
      <c r="F72" s="31">
        <f>_xlfn.EXPON.DIST(A72,1/$F$3,0)</f>
        <v>0.50661699236558955</v>
      </c>
      <c r="G72" s="31" t="str">
        <f ca="1">IF(AND(A72&gt;=$B$1,A72&lt;=$C$1),_xlfn.EXPON.DIST(A72,1/$F$3,0),"")</f>
        <v/>
      </c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18"/>
      <c r="T72" s="18"/>
      <c r="U72" s="18"/>
      <c r="V72" s="18"/>
      <c r="W72" s="18"/>
      <c r="X72" s="18"/>
      <c r="Y72" s="18"/>
    </row>
    <row r="73" spans="1:25" hidden="1" x14ac:dyDescent="0.25">
      <c r="A73" s="33">
        <v>0.69000000000000006</v>
      </c>
      <c r="B73" s="33">
        <f>1/5</f>
        <v>0.2</v>
      </c>
      <c r="C73" s="33" t="str">
        <f ca="1">IF(AND(A73&gt;=$B$1,A73&lt;=$C$1),0.2,"")</f>
        <v/>
      </c>
      <c r="D73" s="32">
        <f>_xlfn.NORM.S.DIST(A73-2.5,0)</f>
        <v>7.7537891990133986E-2</v>
      </c>
      <c r="E73" s="32" t="str">
        <f ca="1">IF(AND(A73&gt;=$B$1,A73&lt;=$C$1),_xlfn.NORM.S.DIST(A73-2.5,0),"")</f>
        <v/>
      </c>
      <c r="F73" s="31">
        <f>_xlfn.EXPON.DIST(A73,1/$F$3,0)</f>
        <v>0.50157606906605545</v>
      </c>
      <c r="G73" s="31" t="str">
        <f ca="1">IF(AND(A73&gt;=$B$1,A73&lt;=$C$1),_xlfn.EXPON.DIST(A73,1/$F$3,0),"")</f>
        <v/>
      </c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18"/>
      <c r="T73" s="18"/>
      <c r="U73" s="18"/>
      <c r="V73" s="18"/>
      <c r="W73" s="18"/>
      <c r="X73" s="18"/>
      <c r="Y73" s="18"/>
    </row>
    <row r="74" spans="1:25" hidden="1" x14ac:dyDescent="0.25">
      <c r="A74" s="33">
        <v>0.70000000000000007</v>
      </c>
      <c r="B74" s="33">
        <f>1/5</f>
        <v>0.2</v>
      </c>
      <c r="C74" s="33" t="str">
        <f ca="1">IF(AND(A74&gt;=$B$1,A74&lt;=$C$1),0.2,"")</f>
        <v/>
      </c>
      <c r="D74" s="32">
        <f>_xlfn.NORM.S.DIST(A74-2.5,0)</f>
        <v>7.8950158300894177E-2</v>
      </c>
      <c r="E74" s="32" t="str">
        <f ca="1">IF(AND(A74&gt;=$B$1,A74&lt;=$C$1),_xlfn.NORM.S.DIST(A74-2.5,0),"")</f>
        <v/>
      </c>
      <c r="F74" s="31">
        <f>_xlfn.EXPON.DIST(A74,1/$F$3,0)</f>
        <v>0.49658530379140947</v>
      </c>
      <c r="G74" s="31" t="str">
        <f ca="1">IF(AND(A74&gt;=$B$1,A74&lt;=$C$1),_xlfn.EXPON.DIST(A74,1/$F$3,0),"")</f>
        <v/>
      </c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18"/>
      <c r="T74" s="18"/>
      <c r="U74" s="18"/>
      <c r="V74" s="18"/>
      <c r="W74" s="18"/>
      <c r="X74" s="18"/>
      <c r="Y74" s="18"/>
    </row>
    <row r="75" spans="1:25" hidden="1" x14ac:dyDescent="0.25">
      <c r="A75" s="33">
        <v>0.71</v>
      </c>
      <c r="B75" s="33">
        <f>1/5</f>
        <v>0.2</v>
      </c>
      <c r="C75" s="33" t="str">
        <f ca="1">IF(AND(A75&gt;=$B$1,A75&lt;=$C$1),0.2,"")</f>
        <v/>
      </c>
      <c r="D75" s="32">
        <f>_xlfn.NORM.S.DIST(A75-2.5,0)</f>
        <v>8.038010905615417E-2</v>
      </c>
      <c r="E75" s="32" t="str">
        <f ca="1">IF(AND(A75&gt;=$B$1,A75&lt;=$C$1),_xlfn.NORM.S.DIST(A75-2.5,0),"")</f>
        <v/>
      </c>
      <c r="F75" s="31">
        <f>_xlfn.EXPON.DIST(A75,1/$F$3,0)</f>
        <v>0.4916441974609651</v>
      </c>
      <c r="G75" s="31" t="str">
        <f ca="1">IF(AND(A75&gt;=$B$1,A75&lt;=$C$1),_xlfn.EXPON.DIST(A75,1/$F$3,0),"")</f>
        <v/>
      </c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18"/>
      <c r="T75" s="18"/>
      <c r="U75" s="18"/>
      <c r="V75" s="18"/>
      <c r="W75" s="18"/>
      <c r="X75" s="18"/>
      <c r="Y75" s="18"/>
    </row>
    <row r="76" spans="1:25" hidden="1" x14ac:dyDescent="0.25">
      <c r="A76" s="33">
        <v>0.72</v>
      </c>
      <c r="B76" s="33">
        <f>1/5</f>
        <v>0.2</v>
      </c>
      <c r="C76" s="33" t="str">
        <f ca="1">IF(AND(A76&gt;=$B$1,A76&lt;=$C$1),0.2,"")</f>
        <v/>
      </c>
      <c r="D76" s="32">
        <f>_xlfn.NORM.S.DIST(A76-2.5,0)</f>
        <v>8.1827775992142804E-2</v>
      </c>
      <c r="E76" s="32" t="str">
        <f ca="1">IF(AND(A76&gt;=$B$1,A76&lt;=$C$1),_xlfn.NORM.S.DIST(A76-2.5,0),"")</f>
        <v/>
      </c>
      <c r="F76" s="31">
        <f>_xlfn.EXPON.DIST(A76,1/$F$3,0)</f>
        <v>0.48675225595997168</v>
      </c>
      <c r="G76" s="31" t="str">
        <f ca="1">IF(AND(A76&gt;=$B$1,A76&lt;=$C$1),_xlfn.EXPON.DIST(A76,1/$F$3,0),"")</f>
        <v/>
      </c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18"/>
      <c r="T76" s="18"/>
      <c r="U76" s="18"/>
      <c r="V76" s="18"/>
      <c r="W76" s="18"/>
      <c r="X76" s="18"/>
      <c r="Y76" s="18"/>
    </row>
    <row r="77" spans="1:25" hidden="1" x14ac:dyDescent="0.25">
      <c r="A77" s="33">
        <v>0.73</v>
      </c>
      <c r="B77" s="33">
        <f>1/5</f>
        <v>0.2</v>
      </c>
      <c r="C77" s="33" t="str">
        <f ca="1">IF(AND(A77&gt;=$B$1,A77&lt;=$C$1),0.2,"")</f>
        <v/>
      </c>
      <c r="D77" s="32">
        <f>_xlfn.NORM.S.DIST(A77-2.5,0)</f>
        <v>8.3293186055874463E-2</v>
      </c>
      <c r="E77" s="32" t="str">
        <f ca="1">IF(AND(A77&gt;=$B$1,A77&lt;=$C$1),_xlfn.NORM.S.DIST(A77-2.5,0),"")</f>
        <v/>
      </c>
      <c r="F77" s="31">
        <f>_xlfn.EXPON.DIST(A77,1/$F$3,0)</f>
        <v>0.48190899009020244</v>
      </c>
      <c r="G77" s="31" t="str">
        <f ca="1">IF(AND(A77&gt;=$B$1,A77&lt;=$C$1),_xlfn.EXPON.DIST(A77,1/$F$3,0),"")</f>
        <v/>
      </c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18"/>
      <c r="T77" s="18"/>
      <c r="U77" s="18"/>
      <c r="V77" s="18"/>
      <c r="W77" s="18"/>
      <c r="X77" s="18"/>
      <c r="Y77" s="18"/>
    </row>
    <row r="78" spans="1:25" hidden="1" x14ac:dyDescent="0.25">
      <c r="A78" s="33">
        <v>0.74</v>
      </c>
      <c r="B78" s="33">
        <f>1/5</f>
        <v>0.2</v>
      </c>
      <c r="C78" s="33" t="str">
        <f ca="1">IF(AND(A78&gt;=$B$1,A78&lt;=$C$1),0.2,"")</f>
        <v/>
      </c>
      <c r="D78" s="32">
        <f>_xlfn.NORM.S.DIST(A78-2.5,0)</f>
        <v>8.4776361308022227E-2</v>
      </c>
      <c r="E78" s="32" t="str">
        <f ca="1">IF(AND(A78&gt;=$B$1,A78&lt;=$C$1),_xlfn.NORM.S.DIST(A78-2.5,0),"")</f>
        <v/>
      </c>
      <c r="F78" s="31">
        <f>_xlfn.EXPON.DIST(A78,1/$F$3,0)</f>
        <v>0.47711391552103438</v>
      </c>
      <c r="G78" s="31" t="str">
        <f ca="1">IF(AND(A78&gt;=$B$1,A78&lt;=$C$1),_xlfn.EXPON.DIST(A78,1/$F$3,0),"")</f>
        <v/>
      </c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18"/>
      <c r="T78" s="18"/>
      <c r="U78" s="18"/>
      <c r="V78" s="18"/>
      <c r="W78" s="18"/>
      <c r="X78" s="18"/>
      <c r="Y78" s="18"/>
    </row>
    <row r="79" spans="1:25" hidden="1" x14ac:dyDescent="0.25">
      <c r="A79" s="33">
        <v>0.75</v>
      </c>
      <c r="B79" s="33">
        <f>1/5</f>
        <v>0.2</v>
      </c>
      <c r="C79" s="33" t="str">
        <f ca="1">IF(AND(A79&gt;=$B$1,A79&lt;=$C$1),0.2,"")</f>
        <v/>
      </c>
      <c r="D79" s="32">
        <f>_xlfn.NORM.S.DIST(A79-2.5,0)</f>
        <v>8.6277318826511532E-2</v>
      </c>
      <c r="E79" s="32" t="str">
        <f ca="1">IF(AND(A79&gt;=$B$1,A79&lt;=$C$1),_xlfn.NORM.S.DIST(A79-2.5,0),"")</f>
        <v/>
      </c>
      <c r="F79" s="31">
        <f>_xlfn.EXPON.DIST(A79,1/$F$3,0)</f>
        <v>0.47236655274101469</v>
      </c>
      <c r="G79" s="31" t="str">
        <f ca="1">IF(AND(A79&gt;=$B$1,A79&lt;=$C$1),_xlfn.EXPON.DIST(A79,1/$F$3,0),"")</f>
        <v/>
      </c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18"/>
      <c r="T79" s="18"/>
      <c r="U79" s="18"/>
      <c r="V79" s="18"/>
      <c r="W79" s="18"/>
      <c r="X79" s="18"/>
      <c r="Y79" s="18"/>
    </row>
    <row r="80" spans="1:25" hidden="1" x14ac:dyDescent="0.25">
      <c r="A80" s="33">
        <v>0.76</v>
      </c>
      <c r="B80" s="33">
        <f>1/5</f>
        <v>0.2</v>
      </c>
      <c r="C80" s="33" t="str">
        <f ca="1">IF(AND(A80&gt;=$B$1,A80&lt;=$C$1),0.2,"")</f>
        <v/>
      </c>
      <c r="D80" s="32">
        <f>_xlfn.NORM.S.DIST(A80-2.5,0)</f>
        <v>8.7796070610905622E-2</v>
      </c>
      <c r="E80" s="32" t="str">
        <f ca="1">IF(AND(A80&gt;=$B$1,A80&lt;=$C$1),_xlfn.NORM.S.DIST(A80-2.5,0),"")</f>
        <v/>
      </c>
      <c r="F80" s="31">
        <f>_xlfn.EXPON.DIST(A80,1/$F$3,0)</f>
        <v>0.46766642700990924</v>
      </c>
      <c r="G80" s="31" t="str">
        <f ca="1">IF(AND(A80&gt;=$B$1,A80&lt;=$C$1),_xlfn.EXPON.DIST(A80,1/$F$3,0),"")</f>
        <v/>
      </c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18"/>
      <c r="T80" s="18"/>
      <c r="U80" s="18"/>
      <c r="V80" s="18"/>
      <c r="W80" s="18"/>
      <c r="X80" s="18"/>
      <c r="Y80" s="18"/>
    </row>
    <row r="81" spans="1:25" hidden="1" x14ac:dyDescent="0.25">
      <c r="A81" s="33">
        <v>0.77</v>
      </c>
      <c r="B81" s="33">
        <f>1/5</f>
        <v>0.2</v>
      </c>
      <c r="C81" s="33" t="str">
        <f ca="1">IF(AND(A81&gt;=$B$1,A81&lt;=$C$1),0.2,"")</f>
        <v/>
      </c>
      <c r="D81" s="32">
        <f>_xlfn.NORM.S.DIST(A81-2.5,0)</f>
        <v>8.9332623487655E-2</v>
      </c>
      <c r="E81" s="32" t="str">
        <f ca="1">IF(AND(A81&gt;=$B$1,A81&lt;=$C$1),_xlfn.NORM.S.DIST(A81-2.5,0),"")</f>
        <v/>
      </c>
      <c r="F81" s="31">
        <f>_xlfn.EXPON.DIST(A81,1/$F$3,0)</f>
        <v>0.46301306831122807</v>
      </c>
      <c r="G81" s="31" t="str">
        <f ca="1">IF(AND(A81&gt;=$B$1,A81&lt;=$C$1),_xlfn.EXPON.DIST(A81,1/$F$3,0),"")</f>
        <v/>
      </c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18"/>
      <c r="T81" s="18"/>
      <c r="U81" s="18"/>
      <c r="V81" s="18"/>
      <c r="W81" s="18"/>
      <c r="X81" s="18"/>
      <c r="Y81" s="18"/>
    </row>
    <row r="82" spans="1:25" hidden="1" x14ac:dyDescent="0.25">
      <c r="A82" s="33">
        <v>0.78</v>
      </c>
      <c r="B82" s="33">
        <f>1/5</f>
        <v>0.2</v>
      </c>
      <c r="C82" s="33" t="str">
        <f ca="1">IF(AND(A82&gt;=$B$1,A82&lt;=$C$1),0.2,"")</f>
        <v/>
      </c>
      <c r="D82" s="32">
        <f>_xlfn.NORM.S.DIST(A82-2.5,0)</f>
        <v>9.0886979016282871E-2</v>
      </c>
      <c r="E82" s="32" t="str">
        <f ca="1">IF(AND(A82&gt;=$B$1,A82&lt;=$C$1),_xlfn.NORM.S.DIST(A82-2.5,0),"")</f>
        <v/>
      </c>
      <c r="F82" s="31">
        <f>_xlfn.EXPON.DIST(A82,1/$F$3,0)</f>
        <v>0.45840601130522352</v>
      </c>
      <c r="G82" s="31" t="str">
        <f ca="1">IF(AND(A82&gt;=$B$1,A82&lt;=$C$1),_xlfn.EXPON.DIST(A82,1/$F$3,0),"")</f>
        <v/>
      </c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18"/>
      <c r="T82" s="18"/>
      <c r="U82" s="18"/>
      <c r="V82" s="18"/>
      <c r="W82" s="18"/>
      <c r="X82" s="18"/>
      <c r="Y82" s="18"/>
    </row>
    <row r="83" spans="1:25" hidden="1" x14ac:dyDescent="0.25">
      <c r="A83" s="33">
        <v>0.79</v>
      </c>
      <c r="B83" s="33">
        <f>1/5</f>
        <v>0.2</v>
      </c>
      <c r="C83" s="33" t="str">
        <f ca="1">IF(AND(A83&gt;=$B$1,A83&lt;=$C$1),0.2,"")</f>
        <v/>
      </c>
      <c r="D83" s="32">
        <f>_xlfn.NORM.S.DIST(A83-2.5,0)</f>
        <v>9.2459133396580684E-2</v>
      </c>
      <c r="E83" s="32" t="str">
        <f ca="1">IF(AND(A83&gt;=$B$1,A83&lt;=$C$1),_xlfn.NORM.S.DIST(A83-2.5,0),"")</f>
        <v/>
      </c>
      <c r="F83" s="31">
        <f>_xlfn.EXPON.DIST(A83,1/$F$3,0)</f>
        <v>0.45384479528235583</v>
      </c>
      <c r="G83" s="31" t="str">
        <f ca="1">IF(AND(A83&gt;=$B$1,A83&lt;=$C$1),_xlfn.EXPON.DIST(A83,1/$F$3,0),"")</f>
        <v/>
      </c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18"/>
      <c r="T83" s="18"/>
      <c r="U83" s="18"/>
      <c r="V83" s="18"/>
      <c r="W83" s="18"/>
      <c r="X83" s="18"/>
      <c r="Y83" s="18"/>
    </row>
    <row r="84" spans="1:25" hidden="1" x14ac:dyDescent="0.25">
      <c r="A84" s="33">
        <v>0.8</v>
      </c>
      <c r="B84" s="33">
        <f>1/5</f>
        <v>0.2</v>
      </c>
      <c r="C84" s="33" t="str">
        <f ca="1">IF(AND(A84&gt;=$B$1,A84&lt;=$C$1),0.2,"")</f>
        <v/>
      </c>
      <c r="D84" s="32">
        <f>_xlfn.NORM.S.DIST(A84-2.5,0)</f>
        <v>9.4049077376886947E-2</v>
      </c>
      <c r="E84" s="32" t="str">
        <f ca="1">IF(AND(A84&gt;=$B$1,A84&lt;=$C$1),_xlfn.NORM.S.DIST(A84-2.5,0),"")</f>
        <v/>
      </c>
      <c r="F84" s="31">
        <f>_xlfn.EXPON.DIST(A84,1/$F$3,0)</f>
        <v>0.44932896411722156</v>
      </c>
      <c r="G84" s="31" t="str">
        <f ca="1">IF(AND(A84&gt;=$B$1,A84&lt;=$C$1),_xlfn.EXPON.DIST(A84,1/$F$3,0),"")</f>
        <v/>
      </c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18"/>
      <c r="T84" s="18"/>
      <c r="U84" s="18"/>
      <c r="V84" s="18"/>
      <c r="W84" s="18"/>
      <c r="X84" s="18"/>
      <c r="Y84" s="18"/>
    </row>
    <row r="85" spans="1:25" hidden="1" x14ac:dyDescent="0.25">
      <c r="A85" s="33">
        <v>0.81</v>
      </c>
      <c r="B85" s="33">
        <f>1/5</f>
        <v>0.2</v>
      </c>
      <c r="C85" s="33" t="str">
        <f ca="1">IF(AND(A85&gt;=$B$1,A85&lt;=$C$1),0.2,"")</f>
        <v/>
      </c>
      <c r="D85" s="32">
        <f>_xlfn.NORM.S.DIST(A85-2.5,0)</f>
        <v>9.5656796163524016E-2</v>
      </c>
      <c r="E85" s="32" t="str">
        <f ca="1">IF(AND(A85&gt;=$B$1,A85&lt;=$C$1),_xlfn.NORM.S.DIST(A85-2.5,0),"")</f>
        <v/>
      </c>
      <c r="F85" s="31">
        <f>_xlfn.EXPON.DIST(A85,1/$F$3,0)</f>
        <v>0.44485806622294111</v>
      </c>
      <c r="G85" s="31" t="str">
        <f ca="1">IF(AND(A85&gt;=$B$1,A85&lt;=$C$1),_xlfn.EXPON.DIST(A85,1/$F$3,0),"")</f>
        <v/>
      </c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18"/>
      <c r="T85" s="18"/>
      <c r="U85" s="18"/>
      <c r="V85" s="18"/>
      <c r="W85" s="18"/>
      <c r="X85" s="18"/>
      <c r="Y85" s="18"/>
    </row>
    <row r="86" spans="1:25" hidden="1" x14ac:dyDescent="0.25">
      <c r="A86" s="33">
        <v>0.82000000000000006</v>
      </c>
      <c r="B86" s="33">
        <f>1/5</f>
        <v>0.2</v>
      </c>
      <c r="C86" s="33" t="str">
        <f ca="1">IF(AND(A86&gt;=$B$1,A86&lt;=$C$1),0.2,"")</f>
        <v/>
      </c>
      <c r="D86" s="32">
        <f>_xlfn.NORM.S.DIST(A86-2.5,0)</f>
        <v>9.7282269331467511E-2</v>
      </c>
      <c r="E86" s="32" t="str">
        <f ca="1">IF(AND(A86&gt;=$B$1,A86&lt;=$C$1),_xlfn.NORM.S.DIST(A86-2.5,0),"")</f>
        <v/>
      </c>
      <c r="F86" s="31">
        <f>_xlfn.EXPON.DIST(A86,1/$F$3,0)</f>
        <v>0.44043165450599925</v>
      </c>
      <c r="G86" s="31" t="str">
        <f ca="1">IF(AND(A86&gt;=$B$1,A86&lt;=$C$1),_xlfn.EXPON.DIST(A86,1/$F$3,0),"")</f>
        <v/>
      </c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18"/>
      <c r="T86" s="18"/>
      <c r="U86" s="18"/>
      <c r="V86" s="18"/>
      <c r="W86" s="18"/>
      <c r="X86" s="18"/>
      <c r="Y86" s="18"/>
    </row>
    <row r="87" spans="1:25" hidden="1" x14ac:dyDescent="0.25">
      <c r="A87" s="33">
        <v>0.83000000000000007</v>
      </c>
      <c r="B87" s="33">
        <f>1/5</f>
        <v>0.2</v>
      </c>
      <c r="C87" s="33" t="str">
        <f ca="1">IF(AND(A87&gt;=$B$1,A87&lt;=$C$1),0.2,"")</f>
        <v/>
      </c>
      <c r="D87" s="32">
        <f>_xlfn.NORM.S.DIST(A87-2.5,0)</f>
        <v>9.8925470736323712E-2</v>
      </c>
      <c r="E87" s="32" t="str">
        <f ca="1">IF(AND(A87&gt;=$B$1,A87&lt;=$C$1),_xlfn.NORM.S.DIST(A87-2.5,0),"")</f>
        <v/>
      </c>
      <c r="F87" s="31">
        <f>_xlfn.EXPON.DIST(A87,1/$F$3,0)</f>
        <v>0.43604928632153556</v>
      </c>
      <c r="G87" s="31" t="str">
        <f ca="1">IF(AND(A87&gt;=$B$1,A87&lt;=$C$1),_xlfn.EXPON.DIST(A87,1/$F$3,0),"")</f>
        <v/>
      </c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18"/>
      <c r="T87" s="18"/>
      <c r="U87" s="18"/>
      <c r="V87" s="18"/>
      <c r="W87" s="18"/>
      <c r="X87" s="18"/>
      <c r="Y87" s="18"/>
    </row>
    <row r="88" spans="1:25" hidden="1" x14ac:dyDescent="0.25">
      <c r="A88" s="33">
        <v>0.84</v>
      </c>
      <c r="B88" s="33">
        <f>1/5</f>
        <v>0.2</v>
      </c>
      <c r="C88" s="33" t="str">
        <f ca="1">IF(AND(A88&gt;=$B$1,A88&lt;=$C$1),0.2,"")</f>
        <v/>
      </c>
      <c r="D88" s="32">
        <f>_xlfn.NORM.S.DIST(A88-2.5,0)</f>
        <v>0.10058636842769055</v>
      </c>
      <c r="E88" s="32" t="str">
        <f ca="1">IF(AND(A88&gt;=$B$1,A88&lt;=$C$1),_xlfn.NORM.S.DIST(A88-2.5,0),"")</f>
        <v/>
      </c>
      <c r="F88" s="31">
        <f>_xlfn.EXPON.DIST(A88,1/$F$3,0)</f>
        <v>0.43171052342907973</v>
      </c>
      <c r="G88" s="31" t="str">
        <f ca="1">IF(AND(A88&gt;=$B$1,A88&lt;=$C$1),_xlfn.EXPON.DIST(A88,1/$F$3,0),"")</f>
        <v/>
      </c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18"/>
      <c r="T88" s="18"/>
      <c r="U88" s="18"/>
      <c r="V88" s="18"/>
      <c r="W88" s="18"/>
      <c r="X88" s="18"/>
      <c r="Y88" s="18"/>
    </row>
    <row r="89" spans="1:25" hidden="1" x14ac:dyDescent="0.25">
      <c r="A89" s="33">
        <v>0.85</v>
      </c>
      <c r="B89" s="33">
        <f>1/5</f>
        <v>0.2</v>
      </c>
      <c r="C89" s="33" t="str">
        <f ca="1">IF(AND(A89&gt;=$B$1,A89&lt;=$C$1),0.2,"")</f>
        <v/>
      </c>
      <c r="D89" s="32">
        <f>_xlfn.NORM.S.DIST(A89-2.5,0)</f>
        <v>0.10226492456397804</v>
      </c>
      <c r="E89" s="32" t="str">
        <f ca="1">IF(AND(A89&gt;=$B$1,A89&lt;=$C$1),_xlfn.NORM.S.DIST(A89-2.5,0),"")</f>
        <v/>
      </c>
      <c r="F89" s="31">
        <f>_xlfn.EXPON.DIST(A89,1/$F$3,0)</f>
        <v>0.42741493194872671</v>
      </c>
      <c r="G89" s="31" t="str">
        <f ca="1">IF(AND(A89&gt;=$B$1,A89&lt;=$C$1),_xlfn.EXPON.DIST(A89,1/$F$3,0),"")</f>
        <v/>
      </c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18"/>
      <c r="T89" s="18"/>
      <c r="U89" s="18"/>
      <c r="V89" s="18"/>
      <c r="W89" s="18"/>
      <c r="X89" s="18"/>
      <c r="Y89" s="18"/>
    </row>
    <row r="90" spans="1:25" hidden="1" x14ac:dyDescent="0.25">
      <c r="A90" s="33">
        <v>0.86</v>
      </c>
      <c r="B90" s="33">
        <f>1/5</f>
        <v>0.2</v>
      </c>
      <c r="C90" s="33" t="str">
        <f ca="1">IF(AND(A90&gt;=$B$1,A90&lt;=$C$1),0.2,"")</f>
        <v/>
      </c>
      <c r="D90" s="32">
        <f>_xlfn.NORM.S.DIST(A90-2.5,0)</f>
        <v>0.10396109532876419</v>
      </c>
      <c r="E90" s="32" t="str">
        <f ca="1">IF(AND(A90&gt;=$B$1,A90&lt;=$C$1),_xlfn.NORM.S.DIST(A90-2.5,0),"")</f>
        <v/>
      </c>
      <c r="F90" s="31">
        <f>_xlfn.EXPON.DIST(A90,1/$F$3,0)</f>
        <v>0.42316208231774882</v>
      </c>
      <c r="G90" s="31" t="str">
        <f ca="1">IF(AND(A90&gt;=$B$1,A90&lt;=$C$1),_xlfn.EXPON.DIST(A90,1/$F$3,0),"")</f>
        <v/>
      </c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18"/>
      <c r="T90" s="18"/>
      <c r="U90" s="18"/>
      <c r="V90" s="18"/>
      <c r="W90" s="18"/>
      <c r="X90" s="18"/>
      <c r="Y90" s="18"/>
    </row>
    <row r="91" spans="1:25" hidden="1" x14ac:dyDescent="0.25">
      <c r="A91" s="33">
        <v>0.87</v>
      </c>
      <c r="B91" s="33">
        <f>1/5</f>
        <v>0.2</v>
      </c>
      <c r="C91" s="33" t="str">
        <f ca="1">IF(AND(A91&gt;=$B$1,A91&lt;=$C$1),0.2,"")</f>
        <v/>
      </c>
      <c r="D91" s="32">
        <f>_xlfn.NORM.S.DIST(A91-2.5,0)</f>
        <v>0.10567483084876363</v>
      </c>
      <c r="E91" s="32" t="str">
        <f ca="1">IF(AND(A91&gt;=$B$1,A91&lt;=$C$1),_xlfn.NORM.S.DIST(A91-2.5,0),"")</f>
        <v/>
      </c>
      <c r="F91" s="31">
        <f>_xlfn.EXPON.DIST(A91,1/$F$3,0)</f>
        <v>0.418951549247639</v>
      </c>
      <c r="G91" s="31" t="str">
        <f ca="1">IF(AND(A91&gt;=$B$1,A91&lt;=$C$1),_xlfn.EXPON.DIST(A91,1/$F$3,0),"")</f>
        <v/>
      </c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18"/>
      <c r="T91" s="18"/>
      <c r="U91" s="18"/>
      <c r="V91" s="18"/>
      <c r="W91" s="18"/>
      <c r="X91" s="18"/>
      <c r="Y91" s="18"/>
    </row>
    <row r="92" spans="1:25" hidden="1" x14ac:dyDescent="0.25">
      <c r="A92" s="33">
        <v>0.88</v>
      </c>
      <c r="B92" s="33">
        <f>1/5</f>
        <v>0.2</v>
      </c>
      <c r="C92" s="33" t="str">
        <f ca="1">IF(AND(A92&gt;=$B$1,A92&lt;=$C$1),0.2,"")</f>
        <v/>
      </c>
      <c r="D92" s="32">
        <f>_xlfn.NORM.S.DIST(A92-2.5,0)</f>
        <v>0.1074060751134838</v>
      </c>
      <c r="E92" s="32" t="str">
        <f ca="1">IF(AND(A92&gt;=$B$1,A92&lt;=$C$1),_xlfn.NORM.S.DIST(A92-2.5,0),"")</f>
        <v/>
      </c>
      <c r="F92" s="31">
        <f>_xlfn.EXPON.DIST(A92,1/$F$3,0)</f>
        <v>0.41478291168158138</v>
      </c>
      <c r="G92" s="31" t="str">
        <f ca="1">IF(AND(A92&gt;=$B$1,A92&lt;=$C$1),_xlfn.EXPON.DIST(A92,1/$F$3,0),"")</f>
        <v/>
      </c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18"/>
      <c r="T92" s="18"/>
      <c r="U92" s="18"/>
      <c r="V92" s="18"/>
      <c r="W92" s="18"/>
      <c r="X92" s="18"/>
      <c r="Y92" s="18"/>
    </row>
    <row r="93" spans="1:25" hidden="1" x14ac:dyDescent="0.25">
      <c r="A93" s="33">
        <v>0.89</v>
      </c>
      <c r="B93" s="33">
        <f>1/5</f>
        <v>0.2</v>
      </c>
      <c r="C93" s="33" t="str">
        <f ca="1">IF(AND(A93&gt;=$B$1,A93&lt;=$C$1),0.2,"")</f>
        <v/>
      </c>
      <c r="D93" s="32">
        <f>_xlfn.NORM.S.DIST(A93-2.5,0)</f>
        <v>0.1091547658966474</v>
      </c>
      <c r="E93" s="32" t="str">
        <f ca="1">IF(AND(A93&gt;=$B$1,A93&lt;=$C$1),_xlfn.NORM.S.DIST(A93-2.5,0),"")</f>
        <v/>
      </c>
      <c r="F93" s="31">
        <f>_xlfn.EXPON.DIST(A93,1/$F$3,0)</f>
        <v>0.4106557527523455</v>
      </c>
      <c r="G93" s="31" t="str">
        <f ca="1">IF(AND(A93&gt;=$B$1,A93&lt;=$C$1),_xlfn.EXPON.DIST(A93,1/$F$3,0),"")</f>
        <v/>
      </c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18"/>
      <c r="T93" s="18"/>
      <c r="U93" s="18"/>
      <c r="V93" s="18"/>
      <c r="W93" s="18"/>
      <c r="X93" s="18"/>
      <c r="Y93" s="18"/>
    </row>
    <row r="94" spans="1:25" hidden="1" x14ac:dyDescent="0.25">
      <c r="A94" s="33">
        <v>0.9</v>
      </c>
      <c r="B94" s="33">
        <f>1/5</f>
        <v>0.2</v>
      </c>
      <c r="C94" s="33" t="str">
        <f ca="1">IF(AND(A94&gt;=$B$1,A94&lt;=$C$1),0.2,"")</f>
        <v/>
      </c>
      <c r="D94" s="32">
        <f>_xlfn.NORM.S.DIST(A94-2.5,0)</f>
        <v>0.11092083467945554</v>
      </c>
      <c r="E94" s="32" t="str">
        <f ca="1">IF(AND(A94&gt;=$B$1,A94&lt;=$C$1),_xlfn.NORM.S.DIST(A94-2.5,0),"")</f>
        <v/>
      </c>
      <c r="F94" s="31">
        <f>_xlfn.EXPON.DIST(A94,1/$F$3,0)</f>
        <v>0.40656965974059911</v>
      </c>
      <c r="G94" s="31" t="str">
        <f ca="1">IF(AND(A94&gt;=$B$1,A94&lt;=$C$1),_xlfn.EXPON.DIST(A94,1/$F$3,0),"")</f>
        <v/>
      </c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18"/>
      <c r="T94" s="18"/>
      <c r="U94" s="18"/>
      <c r="V94" s="18"/>
      <c r="W94" s="18"/>
      <c r="X94" s="18"/>
      <c r="Y94" s="18"/>
    </row>
    <row r="95" spans="1:25" hidden="1" x14ac:dyDescent="0.25">
      <c r="A95" s="33">
        <v>0.91</v>
      </c>
      <c r="B95" s="33">
        <f>1/5</f>
        <v>0.2</v>
      </c>
      <c r="C95" s="33" t="str">
        <f ca="1">IF(AND(A95&gt;=$B$1,A95&lt;=$C$1),0.2,"")</f>
        <v/>
      </c>
      <c r="D95" s="32">
        <f>_xlfn.NORM.S.DIST(A95-2.5,0)</f>
        <v>0.1127042065757706</v>
      </c>
      <c r="E95" s="32" t="str">
        <f ca="1">IF(AND(A95&gt;=$B$1,A95&lt;=$C$1),_xlfn.NORM.S.DIST(A95-2.5,0),"")</f>
        <v/>
      </c>
      <c r="F95" s="31">
        <f>_xlfn.EXPON.DIST(A95,1/$F$3,0)</f>
        <v>0.40252422403363597</v>
      </c>
      <c r="G95" s="31" t="str">
        <f ca="1">IF(AND(A95&gt;=$B$1,A95&lt;=$C$1),_xlfn.EXPON.DIST(A95,1/$F$3,0),"")</f>
        <v/>
      </c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18"/>
      <c r="T95" s="18"/>
      <c r="U95" s="18"/>
      <c r="V95" s="18"/>
      <c r="W95" s="18"/>
      <c r="X95" s="18"/>
      <c r="Y95" s="18"/>
    </row>
    <row r="96" spans="1:25" hidden="1" x14ac:dyDescent="0.25">
      <c r="A96" s="33">
        <v>0.92</v>
      </c>
      <c r="B96" s="33">
        <f>1/5</f>
        <v>0.2</v>
      </c>
      <c r="C96" s="33" t="str">
        <f ca="1">IF(AND(A96&gt;=$B$1,A96&lt;=$C$1),0.2,"")</f>
        <v/>
      </c>
      <c r="D96" s="32">
        <f>_xlfn.NORM.S.DIST(A96-2.5,0)</f>
        <v>0.11450480025929236</v>
      </c>
      <c r="E96" s="32" t="str">
        <f ca="1">IF(AND(A96&gt;=$B$1,A96&lt;=$C$1),_xlfn.NORM.S.DIST(A96-2.5,0),"")</f>
        <v/>
      </c>
      <c r="F96" s="31">
        <f>_xlfn.EXPON.DIST(A96,1/$F$3,0)</f>
        <v>0.39851904108451414</v>
      </c>
      <c r="G96" s="31" t="str">
        <f ca="1">IF(AND(A96&gt;=$B$1,A96&lt;=$C$1),_xlfn.EXPON.DIST(A96,1/$F$3,0),"")</f>
        <v/>
      </c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18"/>
      <c r="T96" s="18"/>
      <c r="U96" s="18"/>
      <c r="V96" s="18"/>
      <c r="W96" s="18"/>
      <c r="X96" s="18"/>
      <c r="Y96" s="18"/>
    </row>
    <row r="97" spans="1:25" hidden="1" x14ac:dyDescent="0.25">
      <c r="A97" s="33">
        <v>0.93</v>
      </c>
      <c r="B97" s="33">
        <f>1/5</f>
        <v>0.2</v>
      </c>
      <c r="C97" s="33" t="str">
        <f ca="1">IF(AND(A97&gt;=$B$1,A97&lt;=$C$1),0.2,"")</f>
        <v/>
      </c>
      <c r="D97" s="32">
        <f>_xlfn.NORM.S.DIST(A97-2.5,0)</f>
        <v>0.11632252789280711</v>
      </c>
      <c r="E97" s="32" t="str">
        <f ca="1">IF(AND(A97&gt;=$B$1,A97&lt;=$C$1),_xlfn.NORM.S.DIST(A97-2.5,0),"")</f>
        <v/>
      </c>
      <c r="F97" s="31">
        <f>_xlfn.EXPON.DIST(A97,1/$F$3,0)</f>
        <v>0.39455371037160109</v>
      </c>
      <c r="G97" s="31" t="str">
        <f ca="1">IF(AND(A97&gt;=$B$1,A97&lt;=$C$1),_xlfn.EXPON.DIST(A97,1/$F$3,0),"")</f>
        <v/>
      </c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18"/>
      <c r="T97" s="18"/>
      <c r="U97" s="18"/>
      <c r="V97" s="18"/>
      <c r="W97" s="18"/>
      <c r="X97" s="18"/>
      <c r="Y97" s="18"/>
    </row>
    <row r="98" spans="1:25" hidden="1" x14ac:dyDescent="0.25">
      <c r="A98" s="33">
        <v>0.94000000000000006</v>
      </c>
      <c r="B98" s="33">
        <f>1/5</f>
        <v>0.2</v>
      </c>
      <c r="C98" s="33" t="str">
        <f ca="1">IF(AND(A98&gt;=$B$1,A98&lt;=$C$1),0.2,"")</f>
        <v/>
      </c>
      <c r="D98" s="32">
        <f>_xlfn.NORM.S.DIST(A98-2.5,0)</f>
        <v>0.11815729505958227</v>
      </c>
      <c r="E98" s="32" t="str">
        <f ca="1">IF(AND(A98&gt;=$B$1,A98&lt;=$C$1),_xlfn.NORM.S.DIST(A98-2.5,0),"")</f>
        <v/>
      </c>
      <c r="F98" s="31">
        <f>_xlfn.EXPON.DIST(A98,1/$F$3,0)</f>
        <v>0.39062783535852108</v>
      </c>
      <c r="G98" s="31" t="str">
        <f ca="1">IF(AND(A98&gt;=$B$1,A98&lt;=$C$1),_xlfn.EXPON.DIST(A98,1/$F$3,0),"")</f>
        <v/>
      </c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18"/>
      <c r="T98" s="18"/>
      <c r="U98" s="18"/>
      <c r="V98" s="18"/>
      <c r="W98" s="18"/>
      <c r="X98" s="18"/>
      <c r="Y98" s="18"/>
    </row>
    <row r="99" spans="1:25" hidden="1" x14ac:dyDescent="0.25">
      <c r="A99" s="33">
        <v>0.95000000000000007</v>
      </c>
      <c r="B99" s="33">
        <f>1/5</f>
        <v>0.2</v>
      </c>
      <c r="C99" s="33" t="str">
        <f ca="1">IF(AND(A99&gt;=$B$1,A99&lt;=$C$1),0.2,"")</f>
        <v/>
      </c>
      <c r="D99" s="32">
        <f>_xlfn.NORM.S.DIST(A99-2.5,0)</f>
        <v>0.12000900069698565</v>
      </c>
      <c r="E99" s="32" t="str">
        <f ca="1">IF(AND(A99&gt;=$B$1,A99&lt;=$C$1),_xlfn.NORM.S.DIST(A99-2.5,0),"")</f>
        <v/>
      </c>
      <c r="F99" s="31">
        <f>_xlfn.EXPON.DIST(A99,1/$F$3,0)</f>
        <v>0.38674102345450118</v>
      </c>
      <c r="G99" s="31" t="str">
        <f ca="1">IF(AND(A99&gt;=$B$1,A99&lt;=$C$1),_xlfn.EXPON.DIST(A99,1/$F$3,0),"")</f>
        <v/>
      </c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18"/>
      <c r="T99" s="18"/>
      <c r="U99" s="18"/>
      <c r="V99" s="18"/>
      <c r="W99" s="18"/>
      <c r="X99" s="18"/>
      <c r="Y99" s="18"/>
    </row>
    <row r="100" spans="1:25" hidden="1" x14ac:dyDescent="0.25">
      <c r="A100" s="33">
        <v>0.96</v>
      </c>
      <c r="B100" s="33">
        <f>1/5</f>
        <v>0.2</v>
      </c>
      <c r="C100" s="33" t="str">
        <f ca="1">IF(AND(A100&gt;=$B$1,A100&lt;=$C$1),0.2,"")</f>
        <v/>
      </c>
      <c r="D100" s="32">
        <f>_xlfn.NORM.S.DIST(A100-2.5,0)</f>
        <v>0.12187753703240178</v>
      </c>
      <c r="E100" s="32" t="str">
        <f ca="1">IF(AND(A100&gt;=$B$1,A100&lt;=$C$1),_xlfn.NORM.S.DIST(A100-2.5,0),"")</f>
        <v/>
      </c>
      <c r="F100" s="31">
        <f>_xlfn.EXPON.DIST(A100,1/$F$3,0)</f>
        <v>0.38289288597511206</v>
      </c>
      <c r="G100" s="31" t="str">
        <f ca="1">IF(AND(A100&gt;=$B$1,A100&lt;=$C$1),_xlfn.EXPON.DIST(A100,1/$F$3,0),"")</f>
        <v/>
      </c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18"/>
      <c r="T100" s="18"/>
      <c r="U100" s="18"/>
      <c r="V100" s="18"/>
      <c r="W100" s="18"/>
      <c r="X100" s="18"/>
      <c r="Y100" s="18"/>
    </row>
    <row r="101" spans="1:25" hidden="1" x14ac:dyDescent="0.25">
      <c r="A101" s="33">
        <v>0.97</v>
      </c>
      <c r="B101" s="33">
        <f>1/5</f>
        <v>0.2</v>
      </c>
      <c r="C101" s="33" t="str">
        <f ca="1">IF(AND(A101&gt;=$B$1,A101&lt;=$C$1),0.2,"")</f>
        <v/>
      </c>
      <c r="D101" s="32">
        <f>_xlfn.NORM.S.DIST(A101-2.5,0)</f>
        <v>0.12376278952152313</v>
      </c>
      <c r="E101" s="32" t="str">
        <f ca="1">IF(AND(A101&gt;=$B$1,A101&lt;=$C$1),_xlfn.NORM.S.DIST(A101-2.5,0),"")</f>
        <v/>
      </c>
      <c r="F101" s="31">
        <f>_xlfn.EXPON.DIST(A101,1/$F$3,0)</f>
        <v>0.37908303810339883</v>
      </c>
      <c r="G101" s="31" t="str">
        <f ca="1">IF(AND(A101&gt;=$B$1,A101&lt;=$C$1),_xlfn.EXPON.DIST(A101,1/$F$3,0),"")</f>
        <v/>
      </c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18"/>
      <c r="T101" s="18"/>
      <c r="U101" s="18"/>
      <c r="V101" s="18"/>
      <c r="W101" s="18"/>
      <c r="X101" s="18"/>
      <c r="Y101" s="18"/>
    </row>
    <row r="102" spans="1:25" hidden="1" x14ac:dyDescent="0.25">
      <c r="A102" s="33">
        <v>0.98</v>
      </c>
      <c r="B102" s="33">
        <f>1/5</f>
        <v>0.2</v>
      </c>
      <c r="C102" s="33" t="str">
        <f ca="1">IF(AND(A102&gt;=$B$1,A102&lt;=$C$1),0.2,"")</f>
        <v/>
      </c>
      <c r="D102" s="32">
        <f>_xlfn.NORM.S.DIST(A102-2.5,0)</f>
        <v>0.12566463678908815</v>
      </c>
      <c r="E102" s="32" t="str">
        <f ca="1">IF(AND(A102&gt;=$B$1,A102&lt;=$C$1),_xlfn.NORM.S.DIST(A102-2.5,0),"")</f>
        <v/>
      </c>
      <c r="F102" s="31">
        <f>_xlfn.EXPON.DIST(A102,1/$F$3,0)</f>
        <v>0.37531109885139957</v>
      </c>
      <c r="G102" s="31" t="str">
        <f ca="1">IF(AND(A102&gt;=$B$1,A102&lt;=$C$1),_xlfn.EXPON.DIST(A102,1/$F$3,0),"")</f>
        <v/>
      </c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18"/>
      <c r="T102" s="18"/>
      <c r="U102" s="18"/>
      <c r="V102" s="18"/>
      <c r="W102" s="18"/>
      <c r="X102" s="18"/>
      <c r="Y102" s="18"/>
    </row>
    <row r="103" spans="1:25" hidden="1" x14ac:dyDescent="0.25">
      <c r="A103" s="33">
        <v>0.99</v>
      </c>
      <c r="B103" s="33">
        <f>1/5</f>
        <v>0.2</v>
      </c>
      <c r="C103" s="33" t="str">
        <f ca="1">IF(AND(A103&gt;=$B$1,A103&lt;=$C$1),0.2,"")</f>
        <v/>
      </c>
      <c r="D103" s="32">
        <f>_xlfn.NORM.S.DIST(A103-2.5,0)</f>
        <v>0.12758295057214186</v>
      </c>
      <c r="E103" s="32" t="str">
        <f ca="1">IF(AND(A103&gt;=$B$1,A103&lt;=$C$1),_xlfn.NORM.S.DIST(A103-2.5,0),"")</f>
        <v/>
      </c>
      <c r="F103" s="31">
        <f>_xlfn.EXPON.DIST(A103,1/$F$3,0)</f>
        <v>0.37157669102204571</v>
      </c>
      <c r="G103" s="31" t="str">
        <f ca="1">IF(AND(A103&gt;=$B$1,A103&lt;=$C$1),_xlfn.EXPON.DIST(A103,1/$F$3,0),"")</f>
        <v/>
      </c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18"/>
      <c r="T103" s="18"/>
      <c r="U103" s="18"/>
      <c r="V103" s="18"/>
      <c r="W103" s="18"/>
      <c r="X103" s="18"/>
      <c r="Y103" s="18"/>
    </row>
    <row r="104" spans="1:25" hidden="1" x14ac:dyDescent="0.25">
      <c r="A104" s="33">
        <v>1</v>
      </c>
      <c r="B104" s="33">
        <f>1/5</f>
        <v>0.2</v>
      </c>
      <c r="C104" s="33" t="str">
        <f ca="1">IF(AND(A104&gt;=$B$1,A104&lt;=$C$1),0.2,"")</f>
        <v/>
      </c>
      <c r="D104" s="32">
        <f>_xlfn.NORM.S.DIST(A104-2.5,0)</f>
        <v>0.12951759566589174</v>
      </c>
      <c r="E104" s="32" t="str">
        <f ca="1">IF(AND(A104&gt;=$B$1,A104&lt;=$C$1),_xlfn.NORM.S.DIST(A104-2.5,0),"")</f>
        <v/>
      </c>
      <c r="F104" s="31">
        <f>_xlfn.EXPON.DIST(A104,1/$F$3,0)</f>
        <v>0.36787944117144233</v>
      </c>
      <c r="G104" s="31" t="str">
        <f ca="1">IF(AND(A104&gt;=$B$1,A104&lt;=$C$1),_xlfn.EXPON.DIST(A104,1/$F$3,0),"")</f>
        <v/>
      </c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18"/>
      <c r="T104" s="18"/>
      <c r="U104" s="18"/>
      <c r="V104" s="18"/>
      <c r="W104" s="18"/>
      <c r="X104" s="18"/>
      <c r="Y104" s="18"/>
    </row>
    <row r="105" spans="1:25" hidden="1" x14ac:dyDescent="0.25">
      <c r="A105" s="33">
        <v>1.01</v>
      </c>
      <c r="B105" s="33">
        <f>1/5</f>
        <v>0.2</v>
      </c>
      <c r="C105" s="33" t="str">
        <f ca="1">IF(AND(A105&gt;=$B$1,A105&lt;=$C$1),0.2,"")</f>
        <v/>
      </c>
      <c r="D105" s="32">
        <f>_xlfn.NORM.S.DIST(A105-2.5,0)</f>
        <v>0.13146842987223104</v>
      </c>
      <c r="E105" s="32" t="str">
        <f ca="1">IF(AND(A105&gt;=$B$1,A105&lt;=$C$1),_xlfn.NORM.S.DIST(A105-2.5,0),"")</f>
        <v/>
      </c>
      <c r="F105" s="31">
        <f>_xlfn.EXPON.DIST(A105,1/$F$3,0)</f>
        <v>0.36421897957152333</v>
      </c>
      <c r="G105" s="31" t="str">
        <f ca="1">IF(AND(A105&gt;=$B$1,A105&lt;=$C$1),_xlfn.EXPON.DIST(A105,1/$F$3,0),"")</f>
        <v/>
      </c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18"/>
      <c r="T105" s="18"/>
      <c r="U105" s="18"/>
      <c r="V105" s="18"/>
      <c r="W105" s="18"/>
      <c r="X105" s="18"/>
      <c r="Y105" s="18"/>
    </row>
    <row r="106" spans="1:25" hidden="1" x14ac:dyDescent="0.25">
      <c r="A106" s="33">
        <v>1.02</v>
      </c>
      <c r="B106" s="33">
        <f>1/5</f>
        <v>0.2</v>
      </c>
      <c r="C106" s="33" t="str">
        <f ca="1">IF(AND(A106&gt;=$B$1,A106&lt;=$C$1),0.2,"")</f>
        <v/>
      </c>
      <c r="D106" s="32">
        <f>_xlfn.NORM.S.DIST(A106-2.5,0)</f>
        <v>0.13343530395100231</v>
      </c>
      <c r="E106" s="32" t="str">
        <f ca="1">IF(AND(A106&gt;=$B$1,A106&lt;=$C$1),_xlfn.NORM.S.DIST(A106-2.5,0),"")</f>
        <v/>
      </c>
      <c r="F106" s="31">
        <f>_xlfn.EXPON.DIST(A106,1/$F$3,0)</f>
        <v>0.3605949401730783</v>
      </c>
      <c r="G106" s="31" t="str">
        <f ca="1">IF(AND(A106&gt;=$B$1,A106&lt;=$C$1),_xlfn.EXPON.DIST(A106,1/$F$3,0),"")</f>
        <v/>
      </c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18"/>
      <c r="T106" s="18"/>
      <c r="U106" s="18"/>
      <c r="V106" s="18"/>
      <c r="W106" s="18"/>
      <c r="X106" s="18"/>
      <c r="Y106" s="18"/>
    </row>
    <row r="107" spans="1:25" hidden="1" x14ac:dyDescent="0.25">
      <c r="A107" s="33">
        <v>1.03</v>
      </c>
      <c r="B107" s="33">
        <f>1/5</f>
        <v>0.2</v>
      </c>
      <c r="C107" s="33" t="str">
        <f ca="1">IF(AND(A107&gt;=$B$1,A107&lt;=$C$1),0.2,"")</f>
        <v/>
      </c>
      <c r="D107" s="32">
        <f>_xlfn.NORM.S.DIST(A107-2.5,0)</f>
        <v>0.1354180615740713</v>
      </c>
      <c r="E107" s="32" t="str">
        <f ca="1">IF(AND(A107&gt;=$B$1,A107&lt;=$C$1),_xlfn.NORM.S.DIST(A107-2.5,0),"")</f>
        <v/>
      </c>
      <c r="F107" s="31">
        <f>_xlfn.EXPON.DIST(A107,1/$F$3,0)</f>
        <v>0.35700696056914738</v>
      </c>
      <c r="G107" s="31" t="str">
        <f ca="1">IF(AND(A107&gt;=$B$1,A107&lt;=$C$1),_xlfn.EXPON.DIST(A107,1/$F$3,0),"")</f>
        <v/>
      </c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18"/>
      <c r="T107" s="18"/>
      <c r="U107" s="18"/>
      <c r="V107" s="18"/>
      <c r="W107" s="18"/>
      <c r="X107" s="18"/>
      <c r="Y107" s="18"/>
    </row>
    <row r="108" spans="1:25" hidden="1" x14ac:dyDescent="0.25">
      <c r="A108" s="33">
        <v>1.04</v>
      </c>
      <c r="B108" s="33">
        <f>1/5</f>
        <v>0.2</v>
      </c>
      <c r="C108" s="33" t="str">
        <f ca="1">IF(AND(A108&gt;=$B$1,A108&lt;=$C$1),0.2,"")</f>
        <v/>
      </c>
      <c r="D108" s="32">
        <f>_xlfn.NORM.S.DIST(A108-2.5,0)</f>
        <v>0.13741653928228179</v>
      </c>
      <c r="E108" s="32" t="str">
        <f ca="1">IF(AND(A108&gt;=$B$1,A108&lt;=$C$1),_xlfn.NORM.S.DIST(A108-2.5,0),"")</f>
        <v/>
      </c>
      <c r="F108" s="31">
        <f>_xlfn.EXPON.DIST(A108,1/$F$3,0)</f>
        <v>0.35345468195878016</v>
      </c>
      <c r="G108" s="31" t="str">
        <f ca="1">IF(AND(A108&gt;=$B$1,A108&lt;=$C$1),_xlfn.EXPON.DIST(A108,1/$F$3,0),"")</f>
        <v/>
      </c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18"/>
      <c r="T108" s="18"/>
      <c r="U108" s="18"/>
      <c r="V108" s="18"/>
      <c r="W108" s="18"/>
      <c r="X108" s="18"/>
      <c r="Y108" s="18"/>
    </row>
    <row r="109" spans="1:25" hidden="1" x14ac:dyDescent="0.25">
      <c r="A109" s="33">
        <v>1.05</v>
      </c>
      <c r="B109" s="33">
        <f>1/5</f>
        <v>0.2</v>
      </c>
      <c r="C109" s="33" t="str">
        <f ca="1">IF(AND(A109&gt;=$B$1,A109&lt;=$C$1),0.2,"")</f>
        <v/>
      </c>
      <c r="D109" s="32">
        <f>_xlfn.NORM.S.DIST(A109-2.5,0)</f>
        <v>0.13943056644536028</v>
      </c>
      <c r="E109" s="32" t="str">
        <f ca="1">IF(AND(A109&gt;=$B$1,A109&lt;=$C$1),_xlfn.NORM.S.DIST(A109-2.5,0),"")</f>
        <v/>
      </c>
      <c r="F109" s="31">
        <f>_xlfn.EXPON.DIST(A109,1/$F$3,0)</f>
        <v>0.34993774911115533</v>
      </c>
      <c r="G109" s="31" t="str">
        <f ca="1">IF(AND(A109&gt;=$B$1,A109&lt;=$C$1),_xlfn.EXPON.DIST(A109,1/$F$3,0),"")</f>
        <v/>
      </c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18"/>
      <c r="T109" s="18"/>
      <c r="U109" s="18"/>
      <c r="V109" s="18"/>
      <c r="W109" s="18"/>
      <c r="X109" s="18"/>
      <c r="Y109" s="18"/>
    </row>
    <row r="110" spans="1:25" hidden="1" x14ac:dyDescent="0.25">
      <c r="A110" s="33">
        <v>1.06</v>
      </c>
      <c r="B110" s="33">
        <f>1/5</f>
        <v>0.2</v>
      </c>
      <c r="C110" s="33" t="str">
        <f ca="1">IF(AND(A110&gt;=$B$1,A110&lt;=$C$1),0.2,"")</f>
        <v/>
      </c>
      <c r="D110" s="32">
        <f>_xlfn.NORM.S.DIST(A110-2.5,0)</f>
        <v>0.14145996522483878</v>
      </c>
      <c r="E110" s="32" t="str">
        <f ca="1">IF(AND(A110&gt;=$B$1,A110&lt;=$C$1),_xlfn.NORM.S.DIST(A110-2.5,0),"")</f>
        <v/>
      </c>
      <c r="F110" s="31">
        <f>_xlfn.EXPON.DIST(A110,1/$F$3,0)</f>
        <v>0.3464558103300574</v>
      </c>
      <c r="G110" s="31" t="str">
        <f ca="1">IF(AND(A110&gt;=$B$1,A110&lt;=$C$1),_xlfn.EXPON.DIST(A110,1/$F$3,0),"")</f>
        <v/>
      </c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18"/>
      <c r="T110" s="18"/>
      <c r="U110" s="18"/>
      <c r="V110" s="18"/>
      <c r="W110" s="18"/>
      <c r="X110" s="18"/>
      <c r="Y110" s="18"/>
    </row>
    <row r="111" spans="1:25" hidden="1" x14ac:dyDescent="0.25">
      <c r="A111" s="33">
        <v>1.07</v>
      </c>
      <c r="B111" s="33">
        <f>1/5</f>
        <v>0.2</v>
      </c>
      <c r="C111" s="33" t="str">
        <f ca="1">IF(AND(A111&gt;=$B$1,A111&lt;=$C$1),0.2,"")</f>
        <v/>
      </c>
      <c r="D111" s="32">
        <f>_xlfn.NORM.S.DIST(A111-2.5,0)</f>
        <v>0.14350455054006242</v>
      </c>
      <c r="E111" s="32" t="str">
        <f ca="1">IF(AND(A111&gt;=$B$1,A111&lt;=$C$1),_xlfn.NORM.S.DIST(A111-2.5,0),"")</f>
        <v/>
      </c>
      <c r="F111" s="31">
        <f>_xlfn.EXPON.DIST(A111,1/$F$3,0)</f>
        <v>0.34300851741870664</v>
      </c>
      <c r="G111" s="31" t="str">
        <f ca="1">IF(AND(A111&gt;=$B$1,A111&lt;=$C$1),_xlfn.EXPON.DIST(A111,1/$F$3,0),"")</f>
        <v/>
      </c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18"/>
      <c r="T111" s="18"/>
      <c r="U111" s="18"/>
      <c r="V111" s="18"/>
      <c r="W111" s="18"/>
      <c r="X111" s="18"/>
      <c r="Y111" s="18"/>
    </row>
    <row r="112" spans="1:25" hidden="1" x14ac:dyDescent="0.25">
      <c r="A112" s="33">
        <v>1.08</v>
      </c>
      <c r="B112" s="33">
        <f>1/5</f>
        <v>0.2</v>
      </c>
      <c r="C112" s="33" t="str">
        <f ca="1">IF(AND(A112&gt;=$B$1,A112&lt;=$C$1),0.2,"")</f>
        <v/>
      </c>
      <c r="D112" s="32">
        <f>_xlfn.NORM.S.DIST(A112-2.5,0)</f>
        <v>0.14556413003734761</v>
      </c>
      <c r="E112" s="32" t="str">
        <f ca="1">IF(AND(A112&gt;=$B$1,A112&lt;=$C$1),_xlfn.NORM.S.DIST(A112-2.5,0),"")</f>
        <v/>
      </c>
      <c r="F112" s="31">
        <f>_xlfn.EXPON.DIST(A112,1/$F$3,0)</f>
        <v>0.33959552564493911</v>
      </c>
      <c r="G112" s="31" t="str">
        <f ca="1">IF(AND(A112&gt;=$B$1,A112&lt;=$C$1),_xlfn.EXPON.DIST(A112,1/$F$3,0),"")</f>
        <v/>
      </c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18"/>
      <c r="T112" s="18"/>
      <c r="U112" s="18"/>
      <c r="V112" s="18"/>
      <c r="W112" s="18"/>
      <c r="X112" s="18"/>
      <c r="Y112" s="18"/>
    </row>
    <row r="113" spans="1:25" hidden="1" x14ac:dyDescent="0.25">
      <c r="A113" s="33">
        <v>1.0900000000000001</v>
      </c>
      <c r="B113" s="33">
        <f>1/5</f>
        <v>0.2</v>
      </c>
      <c r="C113" s="33" t="str">
        <f ca="1">IF(AND(A113&gt;=$B$1,A113&lt;=$C$1),0.2,"")</f>
        <v/>
      </c>
      <c r="D113" s="32">
        <f>_xlfn.NORM.S.DIST(A113-2.5,0)</f>
        <v>0.14763850406235574</v>
      </c>
      <c r="E113" s="32" t="str">
        <f ca="1">IF(AND(A113&gt;=$B$1,A113&lt;=$C$1),_xlfn.NORM.S.DIST(A113-2.5,0),"")</f>
        <v/>
      </c>
      <c r="F113" s="31">
        <f>_xlfn.EXPON.DIST(A113,1/$F$3,0)</f>
        <v>0.33621649370673334</v>
      </c>
      <c r="G113" s="31" t="str">
        <f ca="1">IF(AND(A113&gt;=$B$1,A113&lt;=$C$1),_xlfn.EXPON.DIST(A113,1/$F$3,0),"")</f>
        <v/>
      </c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18"/>
      <c r="T113" s="18"/>
      <c r="U113" s="18"/>
      <c r="V113" s="18"/>
      <c r="W113" s="18"/>
      <c r="X113" s="18"/>
      <c r="Y113" s="18"/>
    </row>
    <row r="114" spans="1:25" hidden="1" x14ac:dyDescent="0.25">
      <c r="A114" s="33">
        <v>1.1000000000000001</v>
      </c>
      <c r="B114" s="33">
        <f>1/5</f>
        <v>0.2</v>
      </c>
      <c r="C114" s="33" t="str">
        <f ca="1">IF(AND(A114&gt;=$B$1,A114&lt;=$C$1),0.2,"")</f>
        <v/>
      </c>
      <c r="D114" s="32">
        <f>_xlfn.NORM.S.DIST(A114-2.5,0)</f>
        <v>0.14972746563574488</v>
      </c>
      <c r="E114" s="32" t="str">
        <f ca="1">IF(AND(A114&gt;=$B$1,A114&lt;=$C$1),_xlfn.NORM.S.DIST(A114-2.5,0),"")</f>
        <v/>
      </c>
      <c r="F114" s="31">
        <f>_xlfn.EXPON.DIST(A114,1/$F$3,0)</f>
        <v>0.33287108369807955</v>
      </c>
      <c r="G114" s="31" t="str">
        <f ca="1">IF(AND(A114&gt;=$B$1,A114&lt;=$C$1),_xlfn.EXPON.DIST(A114,1/$F$3,0),"")</f>
        <v/>
      </c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18"/>
      <c r="T114" s="18"/>
      <c r="U114" s="18"/>
      <c r="V114" s="18"/>
      <c r="W114" s="18"/>
      <c r="X114" s="18"/>
      <c r="Y114" s="18"/>
    </row>
    <row r="115" spans="1:25" hidden="1" x14ac:dyDescent="0.25">
      <c r="A115" s="33">
        <v>1.1100000000000001</v>
      </c>
      <c r="B115" s="33">
        <f>1/5</f>
        <v>0.2</v>
      </c>
      <c r="C115" s="33" t="str">
        <f ca="1">IF(AND(A115&gt;=$B$1,A115&lt;=$C$1),0.2,"")</f>
        <v/>
      </c>
      <c r="D115" s="32">
        <f>_xlfn.NORM.S.DIST(A115-2.5,0)</f>
        <v>0.15183080043216168</v>
      </c>
      <c r="E115" s="32" t="str">
        <f ca="1">IF(AND(A115&gt;=$B$1,A115&lt;=$C$1),_xlfn.NORM.S.DIST(A115-2.5,0),"")</f>
        <v/>
      </c>
      <c r="F115" s="31">
        <f>_xlfn.EXPON.DIST(A115,1/$F$3,0)</f>
        <v>0.32955896107518906</v>
      </c>
      <c r="G115" s="31" t="str">
        <f ca="1">IF(AND(A115&gt;=$B$1,A115&lt;=$C$1),_xlfn.EXPON.DIST(A115,1/$F$3,0),"")</f>
        <v/>
      </c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18"/>
      <c r="T115" s="18"/>
      <c r="U115" s="18"/>
      <c r="V115" s="18"/>
      <c r="W115" s="18"/>
      <c r="X115" s="18"/>
      <c r="Y115" s="18"/>
    </row>
    <row r="116" spans="1:25" hidden="1" x14ac:dyDescent="0.25">
      <c r="A116" s="33">
        <v>1.1200000000000001</v>
      </c>
      <c r="B116" s="33">
        <f>1/5</f>
        <v>0.2</v>
      </c>
      <c r="C116" s="33" t="str">
        <f ca="1">IF(AND(A116&gt;=$B$1,A116&lt;=$C$1),0.2,"")</f>
        <v/>
      </c>
      <c r="D116" s="32">
        <f>_xlfn.NORM.S.DIST(A116-2.5,0)</f>
        <v>0.15394828676263372</v>
      </c>
      <c r="E116" s="32" t="str">
        <f ca="1">IF(AND(A116&gt;=$B$1,A116&lt;=$C$1),_xlfn.NORM.S.DIST(A116-2.5,0),"")</f>
        <v/>
      </c>
      <c r="F116" s="31">
        <f>_xlfn.EXPON.DIST(A116,1/$F$3,0)</f>
        <v>0.32627979462303947</v>
      </c>
      <c r="G116" s="31" t="str">
        <f ca="1">IF(AND(A116&gt;=$B$1,A116&lt;=$C$1),_xlfn.EXPON.DIST(A116,1/$F$3,0),"")</f>
        <v/>
      </c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18"/>
      <c r="T116" s="18"/>
      <c r="U116" s="18"/>
      <c r="V116" s="18"/>
      <c r="W116" s="18"/>
      <c r="X116" s="18"/>
      <c r="Y116" s="18"/>
    </row>
    <row r="117" spans="1:25" hidden="1" x14ac:dyDescent="0.25">
      <c r="A117" s="33">
        <v>1.1300000000000001</v>
      </c>
      <c r="B117" s="33">
        <f>1/5</f>
        <v>0.2</v>
      </c>
      <c r="C117" s="33" t="str">
        <f ca="1">IF(AND(A117&gt;=$B$1,A117&lt;=$C$1),0.2,"")</f>
        <v/>
      </c>
      <c r="D117" s="32">
        <f>_xlfn.NORM.S.DIST(A117-2.5,0)</f>
        <v>0.15607969556042089</v>
      </c>
      <c r="E117" s="32" t="str">
        <f ca="1">IF(AND(A117&gt;=$B$1,A117&lt;=$C$1),_xlfn.NORM.S.DIST(A117-2.5,0),"")</f>
        <v/>
      </c>
      <c r="F117" s="31">
        <f>_xlfn.EXPON.DIST(A117,1/$F$3,0)</f>
        <v>0.32303325642225289</v>
      </c>
      <c r="G117" s="31" t="str">
        <f ca="1">IF(AND(A117&gt;=$B$1,A117&lt;=$C$1),_xlfn.EXPON.DIST(A117,1/$F$3,0),"")</f>
        <v/>
      </c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18"/>
      <c r="T117" s="18"/>
      <c r="U117" s="18"/>
      <c r="V117" s="18"/>
      <c r="W117" s="18"/>
      <c r="X117" s="18"/>
      <c r="Y117" s="18"/>
    </row>
    <row r="118" spans="1:25" hidden="1" x14ac:dyDescent="0.25">
      <c r="A118" s="33">
        <v>1.1400000000000001</v>
      </c>
      <c r="B118" s="33">
        <f>1/5</f>
        <v>0.2</v>
      </c>
      <c r="C118" s="33" t="str">
        <f ca="1">IF(AND(A118&gt;=$B$1,A118&lt;=$C$1),0.2,"")</f>
        <v/>
      </c>
      <c r="D118" s="32">
        <f>_xlfn.NORM.S.DIST(A118-2.5,0)</f>
        <v>0.15822479037038306</v>
      </c>
      <c r="E118" s="32" t="str">
        <f ca="1">IF(AND(A118&gt;=$B$1,A118&lt;=$C$1),_xlfn.NORM.S.DIST(A118-2.5,0),"")</f>
        <v/>
      </c>
      <c r="F118" s="31">
        <f>_xlfn.EXPON.DIST(A118,1/$F$3,0)</f>
        <v>0.31981902181630384</v>
      </c>
      <c r="G118" s="31" t="str">
        <f ca="1">IF(AND(A118&gt;=$B$1,A118&lt;=$C$1),_xlfn.EXPON.DIST(A118,1/$F$3,0),"")</f>
        <v/>
      </c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18"/>
      <c r="T118" s="18"/>
      <c r="U118" s="18"/>
      <c r="V118" s="18"/>
      <c r="W118" s="18"/>
      <c r="X118" s="18"/>
      <c r="Y118" s="18"/>
    </row>
    <row r="119" spans="1:25" hidden="1" x14ac:dyDescent="0.25">
      <c r="A119" s="33">
        <v>1.1500000000000001</v>
      </c>
      <c r="B119" s="33">
        <f>1/5</f>
        <v>0.2</v>
      </c>
      <c r="C119" s="33" t="str">
        <f ca="1">IF(AND(A119&gt;=$B$1,A119&lt;=$C$1),0.2,"")</f>
        <v/>
      </c>
      <c r="D119" s="32">
        <f>_xlfn.NORM.S.DIST(A119-2.5,0)</f>
        <v>0.16038332734191962</v>
      </c>
      <c r="E119" s="32" t="str">
        <f ca="1">IF(AND(A119&gt;=$B$1,A119&lt;=$C$1),_xlfn.NORM.S.DIST(A119-2.5,0),"")</f>
        <v/>
      </c>
      <c r="F119" s="31">
        <f>_xlfn.EXPON.DIST(A119,1/$F$3,0)</f>
        <v>0.31663676937905316</v>
      </c>
      <c r="G119" s="31" t="str">
        <f ca="1">IF(AND(A119&gt;=$B$1,A119&lt;=$C$1),_xlfn.EXPON.DIST(A119,1/$F$3,0),"")</f>
        <v/>
      </c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18"/>
      <c r="T119" s="18"/>
      <c r="U119" s="18"/>
      <c r="V119" s="18"/>
      <c r="W119" s="18"/>
      <c r="X119" s="18"/>
      <c r="Y119" s="18"/>
    </row>
    <row r="120" spans="1:25" hidden="1" x14ac:dyDescent="0.25">
      <c r="A120" s="33">
        <v>1.1599999999999999</v>
      </c>
      <c r="B120" s="33">
        <f>1/5</f>
        <v>0.2</v>
      </c>
      <c r="C120" s="33" t="str">
        <f ca="1">IF(AND(A120&gt;=$B$1,A120&lt;=$C$1),0.2,"")</f>
        <v/>
      </c>
      <c r="D120" s="32">
        <f>_xlfn.NORM.S.DIST(A120-2.5,0)</f>
        <v>0.16255505522553412</v>
      </c>
      <c r="E120" s="32" t="str">
        <f ca="1">IF(AND(A120&gt;=$B$1,A120&lt;=$C$1),_xlfn.NORM.S.DIST(A120-2.5,0),"")</f>
        <v/>
      </c>
      <c r="F120" s="31">
        <f>_xlfn.EXPON.DIST(A120,1/$F$3,0)</f>
        <v>0.31348618088260533</v>
      </c>
      <c r="G120" s="31" t="str">
        <f ca="1">IF(AND(A120&gt;=$B$1,A120&lt;=$C$1),_xlfn.EXPON.DIST(A120,1/$F$3,0),"")</f>
        <v/>
      </c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18"/>
      <c r="T120" s="18"/>
      <c r="U120" s="18"/>
      <c r="V120" s="18"/>
      <c r="W120" s="18"/>
      <c r="X120" s="18"/>
      <c r="Y120" s="18"/>
    </row>
    <row r="121" spans="1:25" hidden="1" x14ac:dyDescent="0.25">
      <c r="A121" s="33">
        <v>1.17</v>
      </c>
      <c r="B121" s="33">
        <f>1/5</f>
        <v>0.2</v>
      </c>
      <c r="C121" s="33" t="str">
        <f ca="1">IF(AND(A121&gt;=$B$1,A121&lt;=$C$1),0.2,"")</f>
        <v/>
      </c>
      <c r="D121" s="32">
        <f>_xlfn.NORM.S.DIST(A121-2.5,0)</f>
        <v>0.1647397153730768</v>
      </c>
      <c r="E121" s="32" t="str">
        <f ca="1">IF(AND(A121&gt;=$B$1,A121&lt;=$C$1),_xlfn.NORM.S.DIST(A121-2.5,0),"")</f>
        <v/>
      </c>
      <c r="F121" s="31">
        <f>_xlfn.EXPON.DIST(A121,1/$F$3,0)</f>
        <v>0.31036694126548503</v>
      </c>
      <c r="G121" s="31" t="str">
        <f ca="1">IF(AND(A121&gt;=$B$1,A121&lt;=$C$1),_xlfn.EXPON.DIST(A121,1/$F$3,0),"")</f>
        <v/>
      </c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18"/>
      <c r="T121" s="18"/>
      <c r="U121" s="18"/>
      <c r="V121" s="18"/>
      <c r="W121" s="18"/>
      <c r="X121" s="18"/>
      <c r="Y121" s="18"/>
    </row>
    <row r="122" spans="1:25" hidden="1" x14ac:dyDescent="0.25">
      <c r="A122" s="33">
        <v>1.18</v>
      </c>
      <c r="B122" s="33">
        <f>1/5</f>
        <v>0.2</v>
      </c>
      <c r="C122" s="33" t="str">
        <f ca="1">IF(AND(A122&gt;=$B$1,A122&lt;=$C$1),0.2,"")</f>
        <v/>
      </c>
      <c r="D122" s="32">
        <f>_xlfn.NORM.S.DIST(A122-2.5,0)</f>
        <v>0.16693704174171381</v>
      </c>
      <c r="E122" s="32" t="str">
        <f ca="1">IF(AND(A122&gt;=$B$1,A122&lt;=$C$1),_xlfn.NORM.S.DIST(A122-2.5,0),"")</f>
        <v/>
      </c>
      <c r="F122" s="31">
        <f>_xlfn.EXPON.DIST(A122,1/$F$3,0)</f>
        <v>0.30727873860113125</v>
      </c>
      <c r="G122" s="31" t="str">
        <f ca="1">IF(AND(A122&gt;=$B$1,A122&lt;=$C$1),_xlfn.EXPON.DIST(A122,1/$F$3,0),"")</f>
        <v/>
      </c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18"/>
      <c r="T122" s="18"/>
      <c r="U122" s="18"/>
      <c r="V122" s="18"/>
      <c r="W122" s="18"/>
      <c r="X122" s="18"/>
      <c r="Y122" s="18"/>
    </row>
    <row r="123" spans="1:25" hidden="1" x14ac:dyDescent="0.25">
      <c r="A123" s="33">
        <v>1.19</v>
      </c>
      <c r="B123" s="33">
        <f>1/5</f>
        <v>0.2</v>
      </c>
      <c r="C123" s="33" t="str">
        <f ca="1">IF(AND(A123&gt;=$B$1,A123&lt;=$C$1),0.2,"")</f>
        <v/>
      </c>
      <c r="D123" s="32">
        <f>_xlfn.NORM.S.DIST(A123-2.5,0)</f>
        <v>0.16914676090167238</v>
      </c>
      <c r="E123" s="32" t="str">
        <f ca="1">IF(AND(A123&gt;=$B$1,A123&lt;=$C$1),_xlfn.NORM.S.DIST(A123-2.5,0),"")</f>
        <v/>
      </c>
      <c r="F123" s="31">
        <f>_xlfn.EXPON.DIST(A123,1/$F$3,0)</f>
        <v>0.30422126406670408</v>
      </c>
      <c r="G123" s="31" t="str">
        <f ca="1">IF(AND(A123&gt;=$B$1,A123&lt;=$C$1),_xlfn.EXPON.DIST(A123,1/$F$3,0),"")</f>
        <v/>
      </c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18"/>
      <c r="T123" s="18"/>
      <c r="U123" s="18"/>
      <c r="V123" s="18"/>
      <c r="W123" s="18"/>
      <c r="X123" s="18"/>
      <c r="Y123" s="18"/>
    </row>
    <row r="124" spans="1:25" hidden="1" x14ac:dyDescent="0.25">
      <c r="A124" s="33">
        <v>1.2</v>
      </c>
      <c r="B124" s="33">
        <f>1/5</f>
        <v>0.2</v>
      </c>
      <c r="C124" s="33" t="str">
        <f ca="1">IF(AND(A124&gt;=$B$1,A124&lt;=$C$1),0.2,"")</f>
        <v/>
      </c>
      <c r="D124" s="32">
        <f>_xlfn.NORM.S.DIST(A124-2.5,0)</f>
        <v>0.17136859204780736</v>
      </c>
      <c r="E124" s="32" t="str">
        <f ca="1">IF(AND(A124&gt;=$B$1,A124&lt;=$C$1),_xlfn.NORM.S.DIST(A124-2.5,0),"")</f>
        <v/>
      </c>
      <c r="F124" s="31">
        <f>_xlfn.EXPON.DIST(A124,1/$F$3,0)</f>
        <v>0.30119421191220214</v>
      </c>
      <c r="G124" s="31" t="str">
        <f ca="1">IF(AND(A124&gt;=$B$1,A124&lt;=$C$1),_xlfn.EXPON.DIST(A124,1/$F$3,0),"")</f>
        <v/>
      </c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18"/>
      <c r="T124" s="18"/>
      <c r="U124" s="18"/>
      <c r="V124" s="18"/>
      <c r="W124" s="18"/>
      <c r="X124" s="18"/>
      <c r="Y124" s="18"/>
    </row>
    <row r="125" spans="1:25" hidden="1" x14ac:dyDescent="0.25">
      <c r="A125" s="33">
        <v>1.21</v>
      </c>
      <c r="B125" s="33">
        <f>1/5</f>
        <v>0.2</v>
      </c>
      <c r="C125" s="33" t="str">
        <f ca="1">IF(AND(A125&gt;=$B$1,A125&lt;=$C$1),0.2,"")</f>
        <v/>
      </c>
      <c r="D125" s="32">
        <f>_xlfn.NORM.S.DIST(A125-2.5,0)</f>
        <v>0.17360224701503299</v>
      </c>
      <c r="E125" s="32" t="str">
        <f ca="1">IF(AND(A125&gt;=$B$1,A125&lt;=$C$1),_xlfn.NORM.S.DIST(A125-2.5,0),"")</f>
        <v/>
      </c>
      <c r="F125" s="31">
        <f>_xlfn.EXPON.DIST(A125,1/$F$3,0)</f>
        <v>0.29819727942988739</v>
      </c>
      <c r="G125" s="31" t="str">
        <f ca="1">IF(AND(A125&gt;=$B$1,A125&lt;=$C$1),_xlfn.EXPON.DIST(A125,1/$F$3,0),"")</f>
        <v/>
      </c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18"/>
      <c r="T125" s="18"/>
      <c r="U125" s="18"/>
      <c r="V125" s="18"/>
      <c r="W125" s="18"/>
      <c r="X125" s="18"/>
      <c r="Y125" s="18"/>
    </row>
    <row r="126" spans="1:25" hidden="1" x14ac:dyDescent="0.25">
      <c r="A126" s="33">
        <v>1.22</v>
      </c>
      <c r="B126" s="33">
        <f>1/5</f>
        <v>0.2</v>
      </c>
      <c r="C126" s="33" t="str">
        <f ca="1">IF(AND(A126&gt;=$B$1,A126&lt;=$C$1),0.2,"")</f>
        <v/>
      </c>
      <c r="D126" s="32">
        <f>_xlfn.NORM.S.DIST(A126-2.5,0)</f>
        <v>0.17584743029766237</v>
      </c>
      <c r="E126" s="32" t="str">
        <f ca="1">IF(AND(A126&gt;=$B$1,A126&lt;=$C$1),_xlfn.NORM.S.DIST(A126-2.5,0),"")</f>
        <v/>
      </c>
      <c r="F126" s="31">
        <f>_xlfn.EXPON.DIST(A126,1/$F$3,0)</f>
        <v>0.29523016692401421</v>
      </c>
      <c r="G126" s="31" t="str">
        <f ca="1">IF(AND(A126&gt;=$B$1,A126&lt;=$C$1),_xlfn.EXPON.DIST(A126,1/$F$3,0),"")</f>
        <v/>
      </c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18"/>
      <c r="T126" s="18"/>
      <c r="U126" s="18"/>
      <c r="V126" s="18"/>
      <c r="W126" s="18"/>
      <c r="X126" s="18"/>
      <c r="Y126" s="18"/>
    </row>
    <row r="127" spans="1:25" hidden="1" x14ac:dyDescent="0.25">
      <c r="A127" s="33">
        <v>1.23</v>
      </c>
      <c r="B127" s="33">
        <f>1/5</f>
        <v>0.2</v>
      </c>
      <c r="C127" s="33" t="str">
        <f ca="1">IF(AND(A127&gt;=$B$1,A127&lt;=$C$1),0.2,"")</f>
        <v/>
      </c>
      <c r="D127" s="32">
        <f>_xlfn.NORM.S.DIST(A127-2.5,0)</f>
        <v>0.17810383907269359</v>
      </c>
      <c r="E127" s="32" t="str">
        <f ca="1">IF(AND(A127&gt;=$B$1,A127&lt;=$C$1),_xlfn.NORM.S.DIST(A127-2.5,0),"")</f>
        <v/>
      </c>
      <c r="F127" s="31">
        <f>_xlfn.EXPON.DIST(A127,1/$F$3,0)</f>
        <v>0.29229257768085942</v>
      </c>
      <c r="G127" s="31" t="str">
        <f ca="1">IF(AND(A127&gt;=$B$1,A127&lt;=$C$1),_xlfn.EXPON.DIST(A127,1/$F$3,0),"")</f>
        <v/>
      </c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18"/>
      <c r="T127" s="18"/>
      <c r="U127" s="18"/>
      <c r="V127" s="18"/>
      <c r="W127" s="18"/>
      <c r="X127" s="18"/>
      <c r="Y127" s="18"/>
    </row>
    <row r="128" spans="1:25" hidden="1" x14ac:dyDescent="0.25">
      <c r="A128" s="33">
        <v>1.24</v>
      </c>
      <c r="B128" s="33">
        <f>1/5</f>
        <v>0.2</v>
      </c>
      <c r="C128" s="33" t="str">
        <f ca="1">IF(AND(A128&gt;=$B$1,A128&lt;=$C$1),0.2,"")</f>
        <v/>
      </c>
      <c r="D128" s="32">
        <f>_xlfn.NORM.S.DIST(A128-2.5,0)</f>
        <v>0.18037116322708033</v>
      </c>
      <c r="E128" s="32" t="str">
        <f ca="1">IF(AND(A128&gt;=$B$1,A128&lt;=$C$1),_xlfn.NORM.S.DIST(A128-2.5,0),"")</f>
        <v/>
      </c>
      <c r="F128" s="31">
        <f>_xlfn.EXPON.DIST(A128,1/$F$3,0)</f>
        <v>0.28938421793905061</v>
      </c>
      <c r="G128" s="31" t="str">
        <f ca="1">IF(AND(A128&gt;=$B$1,A128&lt;=$C$1),_xlfn.EXPON.DIST(A128,1/$F$3,0),"")</f>
        <v/>
      </c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18"/>
      <c r="T128" s="18"/>
      <c r="U128" s="18"/>
      <c r="V128" s="18"/>
      <c r="W128" s="18"/>
      <c r="X128" s="18"/>
      <c r="Y128" s="18"/>
    </row>
    <row r="129" spans="1:25" hidden="1" x14ac:dyDescent="0.25">
      <c r="A129" s="33">
        <v>1.25</v>
      </c>
      <c r="B129" s="33">
        <f>1/5</f>
        <v>0.2</v>
      </c>
      <c r="C129" s="33" t="str">
        <f ca="1">IF(AND(A129&gt;=$B$1,A129&lt;=$C$1),0.2,"")</f>
        <v/>
      </c>
      <c r="D129" s="32">
        <f>_xlfn.NORM.S.DIST(A129-2.5,0)</f>
        <v>0.18264908538902191</v>
      </c>
      <c r="E129" s="32" t="str">
        <f ca="1">IF(AND(A129&gt;=$B$1,A129&lt;=$C$1),_xlfn.NORM.S.DIST(A129-2.5,0),"")</f>
        <v/>
      </c>
      <c r="F129" s="31">
        <f>_xlfn.EXPON.DIST(A129,1/$F$3,0)</f>
        <v>0.28650479686019009</v>
      </c>
      <c r="G129" s="31" t="str">
        <f ca="1">IF(AND(A129&gt;=$B$1,A129&lt;=$C$1),_xlfn.EXPON.DIST(A129,1/$F$3,0),"")</f>
        <v/>
      </c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18"/>
      <c r="T129" s="18"/>
      <c r="U129" s="18"/>
      <c r="V129" s="18"/>
      <c r="W129" s="18"/>
      <c r="X129" s="18"/>
      <c r="Y129" s="18"/>
    </row>
    <row r="130" spans="1:25" hidden="1" x14ac:dyDescent="0.25">
      <c r="A130" s="33">
        <v>1.26</v>
      </c>
      <c r="B130" s="33">
        <f>1/5</f>
        <v>0.2</v>
      </c>
      <c r="C130" s="33" t="str">
        <f ca="1">IF(AND(A130&gt;=$B$1,A130&lt;=$C$1),0.2,"")</f>
        <v/>
      </c>
      <c r="D130" s="32">
        <f>_xlfn.NORM.S.DIST(A130-2.5,0)</f>
        <v>0.18493728096330531</v>
      </c>
      <c r="E130" s="32" t="str">
        <f ca="1">IF(AND(A130&gt;=$B$1,A130&lt;=$C$1),_xlfn.NORM.S.DIST(A130-2.5,0),"")</f>
        <v/>
      </c>
      <c r="F130" s="31">
        <f>_xlfn.EXPON.DIST(A130,1/$F$3,0)</f>
        <v>0.2836540264997704</v>
      </c>
      <c r="G130" s="31" t="str">
        <f ca="1">IF(AND(A130&gt;=$B$1,A130&lt;=$C$1),_xlfn.EXPON.DIST(A130,1/$F$3,0),"")</f>
        <v/>
      </c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18"/>
      <c r="T130" s="18"/>
      <c r="U130" s="18"/>
      <c r="V130" s="18"/>
      <c r="W130" s="18"/>
      <c r="X130" s="18"/>
      <c r="Y130" s="18"/>
    </row>
    <row r="131" spans="1:25" hidden="1" x14ac:dyDescent="0.25">
      <c r="A131" s="33">
        <v>1.27</v>
      </c>
      <c r="B131" s="33">
        <f>1/5</f>
        <v>0.2</v>
      </c>
      <c r="C131" s="33" t="str">
        <f ca="1">IF(AND(A131&gt;=$B$1,A131&lt;=$C$1),0.2,"")</f>
        <v/>
      </c>
      <c r="D131" s="32">
        <f>_xlfn.NORM.S.DIST(A131-2.5,0)</f>
        <v>0.18723541817072956</v>
      </c>
      <c r="E131" s="32" t="str">
        <f ca="1">IF(AND(A131&gt;=$B$1,A131&lt;=$C$1),_xlfn.NORM.S.DIST(A131-2.5,0),"")</f>
        <v/>
      </c>
      <c r="F131" s="31">
        <f>_xlfn.EXPON.DIST(A131,1/$F$3,0)</f>
        <v>0.28083162177837978</v>
      </c>
      <c r="G131" s="31" t="str">
        <f ca="1">IF(AND(A131&gt;=$B$1,A131&lt;=$C$1),_xlfn.EXPON.DIST(A131,1/$F$3,0),"")</f>
        <v/>
      </c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18"/>
      <c r="T131" s="18"/>
      <c r="U131" s="18"/>
      <c r="V131" s="18"/>
      <c r="W131" s="18"/>
      <c r="X131" s="18"/>
      <c r="Y131" s="18"/>
    </row>
    <row r="132" spans="1:25" hidden="1" x14ac:dyDescent="0.25">
      <c r="A132" s="33">
        <v>1.28</v>
      </c>
      <c r="B132" s="33">
        <f>1/5</f>
        <v>0.2</v>
      </c>
      <c r="C132" s="33" t="str">
        <f ca="1">IF(AND(A132&gt;=$B$1,A132&lt;=$C$1),0.2,"")</f>
        <v/>
      </c>
      <c r="D132" s="32">
        <f>_xlfn.NORM.S.DIST(A132-2.5,0)</f>
        <v>0.18954315809164024</v>
      </c>
      <c r="E132" s="32" t="str">
        <f ca="1">IF(AND(A132&gt;=$B$1,A132&lt;=$C$1),_xlfn.NORM.S.DIST(A132-2.5,0),"")</f>
        <v/>
      </c>
      <c r="F132" s="31">
        <f>_xlfn.EXPON.DIST(A132,1/$F$3,0)</f>
        <v>0.27803730045319414</v>
      </c>
      <c r="G132" s="31" t="str">
        <f ca="1">IF(AND(A132&gt;=$B$1,A132&lt;=$C$1),_xlfn.EXPON.DIST(A132,1/$F$3,0),"")</f>
        <v/>
      </c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18"/>
      <c r="T132" s="18"/>
      <c r="U132" s="18"/>
      <c r="V132" s="18"/>
      <c r="W132" s="18"/>
      <c r="X132" s="18"/>
      <c r="Y132" s="18"/>
    </row>
    <row r="133" spans="1:25" hidden="1" x14ac:dyDescent="0.25">
      <c r="A133" s="33">
        <v>1.29</v>
      </c>
      <c r="B133" s="33">
        <f>1/5</f>
        <v>0.2</v>
      </c>
      <c r="C133" s="33" t="str">
        <f ca="1">IF(AND(A133&gt;=$B$1,A133&lt;=$C$1),0.2,"")</f>
        <v/>
      </c>
      <c r="D133" s="32">
        <f>_xlfn.NORM.S.DIST(A133-2.5,0)</f>
        <v>0.19186015471359938</v>
      </c>
      <c r="E133" s="32" t="str">
        <f ca="1">IF(AND(A133&gt;=$B$1,A133&lt;=$C$1),_xlfn.NORM.S.DIST(A133-2.5,0),"")</f>
        <v/>
      </c>
      <c r="F133" s="31">
        <f>_xlfn.EXPON.DIST(A133,1/$F$3,0)</f>
        <v>0.27527078308975234</v>
      </c>
      <c r="G133" s="31" t="str">
        <f ca="1">IF(AND(A133&gt;=$B$1,A133&lt;=$C$1),_xlfn.EXPON.DIST(A133,1/$F$3,0),"")</f>
        <v/>
      </c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18"/>
      <c r="T133" s="18"/>
      <c r="U133" s="18"/>
      <c r="V133" s="18"/>
      <c r="W133" s="18"/>
      <c r="X133" s="18"/>
      <c r="Y133" s="18"/>
    </row>
    <row r="134" spans="1:25" hidden="1" x14ac:dyDescent="0.25">
      <c r="A134" s="33">
        <v>1.3</v>
      </c>
      <c r="B134" s="33">
        <f>1/5</f>
        <v>0.2</v>
      </c>
      <c r="C134" s="33" t="str">
        <f ca="1">IF(AND(A134&gt;=$B$1,A134&lt;=$C$1),0.2,"")</f>
        <v/>
      </c>
      <c r="D134" s="32">
        <f>_xlfn.NORM.S.DIST(A134-2.5,0)</f>
        <v>0.19418605498321295</v>
      </c>
      <c r="E134" s="32" t="str">
        <f ca="1">IF(AND(A134&gt;=$B$1,A134&lt;=$C$1),_xlfn.NORM.S.DIST(A134-2.5,0),"")</f>
        <v/>
      </c>
      <c r="F134" s="31">
        <f>_xlfn.EXPON.DIST(A134,1/$F$3,0)</f>
        <v>0.27253179303401259</v>
      </c>
      <c r="G134" s="31" t="str">
        <f ca="1">IF(AND(A134&gt;=$B$1,A134&lt;=$C$1),_xlfn.EXPON.DIST(A134,1/$F$3,0),"")</f>
        <v/>
      </c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18"/>
      <c r="T134" s="18"/>
      <c r="U134" s="18"/>
      <c r="V134" s="18"/>
      <c r="W134" s="18"/>
      <c r="X134" s="18"/>
      <c r="Y134" s="18"/>
    </row>
    <row r="135" spans="1:25" hidden="1" x14ac:dyDescent="0.25">
      <c r="A135" s="33">
        <v>1.31</v>
      </c>
      <c r="B135" s="33">
        <f>1/5</f>
        <v>0.2</v>
      </c>
      <c r="C135" s="33" t="str">
        <f ca="1">IF(AND(A135&gt;=$B$1,A135&lt;=$C$1),0.2,"")</f>
        <v/>
      </c>
      <c r="D135" s="32">
        <f>_xlfn.NORM.S.DIST(A135-2.5,0)</f>
        <v>0.19652049886213654</v>
      </c>
      <c r="E135" s="32" t="str">
        <f ca="1">IF(AND(A135&gt;=$B$1,A135&lt;=$C$1),_xlfn.NORM.S.DIST(A135-2.5,0),"")</f>
        <v/>
      </c>
      <c r="F135" s="31">
        <f>_xlfn.EXPON.DIST(A135,1/$F$3,0)</f>
        <v>0.26982005638468681</v>
      </c>
      <c r="G135" s="31" t="str">
        <f ca="1">IF(AND(A135&gt;=$B$1,A135&lt;=$C$1),_xlfn.EXPON.DIST(A135,1/$F$3,0),"")</f>
        <v/>
      </c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18"/>
      <c r="T135" s="18"/>
      <c r="U135" s="18"/>
      <c r="V135" s="18"/>
      <c r="W135" s="18"/>
      <c r="X135" s="18"/>
      <c r="Y135" s="18"/>
    </row>
    <row r="136" spans="1:25" hidden="1" x14ac:dyDescent="0.25">
      <c r="A136" s="33">
        <v>1.32</v>
      </c>
      <c r="B136" s="33">
        <f>1/5</f>
        <v>0.2</v>
      </c>
      <c r="C136" s="33" t="str">
        <f ca="1">IF(AND(A136&gt;=$B$1,A136&lt;=$C$1),0.2,"")</f>
        <v/>
      </c>
      <c r="D136" s="32">
        <f>_xlfn.NORM.S.DIST(A136-2.5,0)</f>
        <v>0.19886311938727591</v>
      </c>
      <c r="E136" s="32" t="str">
        <f ca="1">IF(AND(A136&gt;=$B$1,A136&lt;=$C$1),_xlfn.NORM.S.DIST(A136-2.5,0),"")</f>
        <v/>
      </c>
      <c r="F136" s="31">
        <f>_xlfn.EXPON.DIST(A136,1/$F$3,0)</f>
        <v>0.26713530196585034</v>
      </c>
      <c r="G136" s="31" t="str">
        <f ca="1">IF(AND(A136&gt;=$B$1,A136&lt;=$C$1),_xlfn.EXPON.DIST(A136,1/$F$3,0),"")</f>
        <v/>
      </c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18"/>
      <c r="T136" s="18"/>
      <c r="U136" s="18"/>
      <c r="V136" s="18"/>
      <c r="W136" s="18"/>
      <c r="X136" s="18"/>
      <c r="Y136" s="18"/>
    </row>
    <row r="137" spans="1:25" hidden="1" x14ac:dyDescent="0.25">
      <c r="A137" s="33">
        <v>1.33</v>
      </c>
      <c r="B137" s="33">
        <f>1/5</f>
        <v>0.2</v>
      </c>
      <c r="C137" s="33" t="str">
        <f ca="1">IF(AND(A137&gt;=$B$1,A137&lt;=$C$1),0.2,"")</f>
        <v/>
      </c>
      <c r="D137" s="32">
        <f>_xlfn.NORM.S.DIST(A137-2.5,0)</f>
        <v>0.2012135427351974</v>
      </c>
      <c r="E137" s="32" t="str">
        <f ca="1">IF(AND(A137&gt;=$B$1,A137&lt;=$C$1),_xlfn.NORM.S.DIST(A137-2.5,0),"")</f>
        <v/>
      </c>
      <c r="F137" s="31">
        <f>_xlfn.EXPON.DIST(A137,1/$F$3,0)</f>
        <v>0.26447726129982396</v>
      </c>
      <c r="G137" s="31" t="str">
        <f ca="1">IF(AND(A137&gt;=$B$1,A137&lt;=$C$1),_xlfn.EXPON.DIST(A137,1/$F$3,0),"")</f>
        <v/>
      </c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18"/>
      <c r="T137" s="18"/>
      <c r="U137" s="18"/>
      <c r="V137" s="18"/>
      <c r="W137" s="18"/>
      <c r="X137" s="18"/>
      <c r="Y137" s="18"/>
    </row>
    <row r="138" spans="1:25" hidden="1" x14ac:dyDescent="0.25">
      <c r="A138" s="33">
        <v>1.34</v>
      </c>
      <c r="B138" s="33">
        <f>1/5</f>
        <v>0.2</v>
      </c>
      <c r="C138" s="33" t="str">
        <f ca="1">IF(AND(A138&gt;=$B$1,A138&lt;=$C$1),0.2,"")</f>
        <v/>
      </c>
      <c r="D138" s="32">
        <f>_xlfn.NORM.S.DIST(A138-2.5,0)</f>
        <v>0.20357138829075944</v>
      </c>
      <c r="E138" s="32" t="str">
        <f ca="1">IF(AND(A138&gt;=$B$1,A138&lt;=$C$1),_xlfn.NORM.S.DIST(A138-2.5,0),"")</f>
        <v/>
      </c>
      <c r="F138" s="31">
        <f>_xlfn.EXPON.DIST(A138,1/$F$3,0)</f>
        <v>0.26184566858032599</v>
      </c>
      <c r="G138" s="31" t="str">
        <f ca="1">IF(AND(A138&gt;=$B$1,A138&lt;=$C$1),_xlfn.EXPON.DIST(A138,1/$F$3,0),"")</f>
        <v/>
      </c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18"/>
      <c r="T138" s="18"/>
      <c r="U138" s="18"/>
      <c r="V138" s="18"/>
      <c r="W138" s="18"/>
      <c r="X138" s="18"/>
      <c r="Y138" s="18"/>
    </row>
    <row r="139" spans="1:25" hidden="1" x14ac:dyDescent="0.25">
      <c r="A139" s="33">
        <v>1.35</v>
      </c>
      <c r="B139" s="33">
        <f>1/5</f>
        <v>0.2</v>
      </c>
      <c r="C139" s="33" t="str">
        <f ca="1">IF(AND(A139&gt;=$B$1,A139&lt;=$C$1),0.2,"")</f>
        <v/>
      </c>
      <c r="D139" s="32">
        <f>_xlfn.NORM.S.DIST(A139-2.5,0)</f>
        <v>0.20593626871997478</v>
      </c>
      <c r="E139" s="32" t="str">
        <f ca="1">IF(AND(A139&gt;=$B$1,A139&lt;=$C$1),_xlfn.NORM.S.DIST(A139-2.5,0),"")</f>
        <v/>
      </c>
      <c r="F139" s="31">
        <f>_xlfn.EXPON.DIST(A139,1/$F$3,0)</f>
        <v>0.25924026064589151</v>
      </c>
      <c r="G139" s="31" t="str">
        <f ca="1">IF(AND(A139&gt;=$B$1,A139&lt;=$C$1),_xlfn.EXPON.DIST(A139,1/$F$3,0),"")</f>
        <v/>
      </c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18"/>
      <c r="T139" s="18"/>
      <c r="U139" s="18"/>
      <c r="V139" s="18"/>
      <c r="W139" s="18"/>
      <c r="X139" s="18"/>
      <c r="Y139" s="18"/>
    </row>
    <row r="140" spans="1:25" hidden="1" x14ac:dyDescent="0.25">
      <c r="A140" s="33">
        <v>1.36</v>
      </c>
      <c r="B140" s="33">
        <f>1/5</f>
        <v>0.2</v>
      </c>
      <c r="C140" s="33" t="str">
        <f ca="1">IF(AND(A140&gt;=$B$1,A140&lt;=$C$1),0.2,"")</f>
        <v/>
      </c>
      <c r="D140" s="32">
        <f>_xlfn.NORM.S.DIST(A140-2.5,0)</f>
        <v>0.20830779004710837</v>
      </c>
      <c r="E140" s="32" t="str">
        <f ca="1">IF(AND(A140&gt;=$B$1,A140&lt;=$C$1),_xlfn.NORM.S.DIST(A140-2.5,0),"")</f>
        <v/>
      </c>
      <c r="F140" s="31">
        <f>_xlfn.EXPON.DIST(A140,1/$F$3,0)</f>
        <v>0.25666077695355588</v>
      </c>
      <c r="G140" s="31" t="str">
        <f ca="1">IF(AND(A140&gt;=$B$1,A140&lt;=$C$1),_xlfn.EXPON.DIST(A140,1/$F$3,0),"")</f>
        <v/>
      </c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18"/>
      <c r="T140" s="18"/>
      <c r="U140" s="18"/>
      <c r="V140" s="18"/>
      <c r="W140" s="18"/>
      <c r="X140" s="18"/>
      <c r="Y140" s="18"/>
    </row>
    <row r="141" spans="1:25" hidden="1" x14ac:dyDescent="0.25">
      <c r="A141" s="33">
        <v>1.37</v>
      </c>
      <c r="B141" s="33">
        <f>1/5</f>
        <v>0.2</v>
      </c>
      <c r="C141" s="33" t="str">
        <f ca="1">IF(AND(A141&gt;=$B$1,A141&lt;=$C$1),0.2,"")</f>
        <v/>
      </c>
      <c r="D141" s="32">
        <f>_xlfn.NORM.S.DIST(A141-2.5,0)</f>
        <v>0.21068555173601533</v>
      </c>
      <c r="E141" s="32" t="str">
        <f ca="1">IF(AND(A141&gt;=$B$1,A141&lt;=$C$1),_xlfn.NORM.S.DIST(A141-2.5,0),"")</f>
        <v/>
      </c>
      <c r="F141" s="31">
        <f>_xlfn.EXPON.DIST(A141,1/$F$3,0)</f>
        <v>0.25410695955280027</v>
      </c>
      <c r="G141" s="31" t="str">
        <f ca="1">IF(AND(A141&gt;=$B$1,A141&lt;=$C$1),_xlfn.EXPON.DIST(A141,1/$F$3,0),"")</f>
        <v/>
      </c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18"/>
      <c r="T141" s="18"/>
      <c r="U141" s="18"/>
      <c r="V141" s="18"/>
      <c r="W141" s="18"/>
      <c r="X141" s="18"/>
      <c r="Y141" s="18"/>
    </row>
    <row r="142" spans="1:25" hidden="1" x14ac:dyDescent="0.25">
      <c r="A142" s="33">
        <v>1.3800000000000001</v>
      </c>
      <c r="B142" s="33">
        <f>1/5</f>
        <v>0.2</v>
      </c>
      <c r="C142" s="33" t="str">
        <f ca="1">IF(AND(A142&gt;=$B$1,A142&lt;=$C$1),0.2,"")</f>
        <v/>
      </c>
      <c r="D142" s="32">
        <f>_xlfn.NORM.S.DIST(A142-2.5,0)</f>
        <v>0.21306914677571792</v>
      </c>
      <c r="E142" s="32" t="str">
        <f ca="1">IF(AND(A142&gt;=$B$1,A142&lt;=$C$1),_xlfn.NORM.S.DIST(A142-2.5,0),"")</f>
        <v/>
      </c>
      <c r="F142" s="31">
        <f>_xlfn.EXPON.DIST(A142,1/$F$3,0)</f>
        <v>0.25157855305975646</v>
      </c>
      <c r="G142" s="31" t="str">
        <f ca="1">IF(AND(A142&gt;=$B$1,A142&lt;=$C$1),_xlfn.EXPON.DIST(A142,1/$F$3,0),"")</f>
        <v/>
      </c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18"/>
      <c r="T142" s="18"/>
      <c r="U142" s="18"/>
      <c r="V142" s="18"/>
      <c r="W142" s="18"/>
      <c r="X142" s="18"/>
      <c r="Y142" s="18"/>
    </row>
    <row r="143" spans="1:25" hidden="1" x14ac:dyDescent="0.25">
      <c r="A143" s="33">
        <v>1.3900000000000001</v>
      </c>
      <c r="B143" s="33">
        <f>1/5</f>
        <v>0.2</v>
      </c>
      <c r="C143" s="33" t="str">
        <f ca="1">IF(AND(A143&gt;=$B$1,A143&lt;=$C$1),0.2,"")</f>
        <v/>
      </c>
      <c r="D143" s="32">
        <f>_xlfn.NORM.S.DIST(A143-2.5,0)</f>
        <v>0.21545816177021973</v>
      </c>
      <c r="E143" s="32" t="str">
        <f ca="1">IF(AND(A143&gt;=$B$1,A143&lt;=$C$1),_xlfn.NORM.S.DIST(A143-2.5,0),"")</f>
        <v/>
      </c>
      <c r="F143" s="31">
        <f>_xlfn.EXPON.DIST(A143,1/$F$3,0)</f>
        <v>0.24907530463166816</v>
      </c>
      <c r="G143" s="31" t="str">
        <f ca="1">IF(AND(A143&gt;=$B$1,A143&lt;=$C$1),_xlfn.EXPON.DIST(A143,1/$F$3,0),"")</f>
        <v/>
      </c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18"/>
      <c r="T143" s="18"/>
      <c r="U143" s="18"/>
      <c r="V143" s="18"/>
      <c r="W143" s="18"/>
      <c r="X143" s="18"/>
      <c r="Y143" s="18"/>
    </row>
    <row r="144" spans="1:25" hidden="1" x14ac:dyDescent="0.25">
      <c r="A144" s="33">
        <v>1.4000000000000001</v>
      </c>
      <c r="B144" s="33">
        <f>1/5</f>
        <v>0.2</v>
      </c>
      <c r="C144" s="33" t="str">
        <f ca="1">IF(AND(A144&gt;=$B$1,A144&lt;=$C$1),0.2,"")</f>
        <v/>
      </c>
      <c r="D144" s="32">
        <f>_xlfn.NORM.S.DIST(A144-2.5,0)</f>
        <v>0.21785217703255058</v>
      </c>
      <c r="E144" s="32" t="str">
        <f ca="1">IF(AND(A144&gt;=$B$1,A144&lt;=$C$1),_xlfn.NORM.S.DIST(A144-2.5,0),"")</f>
        <v/>
      </c>
      <c r="F144" s="31">
        <f>_xlfn.EXPON.DIST(A144,1/$F$3,0)</f>
        <v>0.24659696394160643</v>
      </c>
      <c r="G144" s="31" t="str">
        <f ca="1">IF(AND(A144&gt;=$B$1,A144&lt;=$C$1),_xlfn.EXPON.DIST(A144,1/$F$3,0),"")</f>
        <v/>
      </c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18"/>
      <c r="T144" s="18"/>
      <c r="U144" s="18"/>
      <c r="V144" s="18"/>
      <c r="W144" s="18"/>
      <c r="X144" s="18"/>
      <c r="Y144" s="18"/>
    </row>
    <row r="145" spans="1:25" hidden="1" x14ac:dyDescent="0.25">
      <c r="A145" s="33">
        <v>1.41</v>
      </c>
      <c r="B145" s="33">
        <f>1/5</f>
        <v>0.2</v>
      </c>
      <c r="C145" s="33" t="str">
        <f ca="1">IF(AND(A145&gt;=$B$1,A145&lt;=$C$1),0.2,"")</f>
        <v/>
      </c>
      <c r="D145" s="32">
        <f>_xlfn.NORM.S.DIST(A145-2.5,0)</f>
        <v>0.22025076668303326</v>
      </c>
      <c r="E145" s="32" t="str">
        <f ca="1">IF(AND(A145&gt;=$B$1,A145&lt;=$C$1),_xlfn.NORM.S.DIST(A145-2.5,0),"")</f>
        <v/>
      </c>
      <c r="F145" s="31">
        <f>_xlfn.EXPON.DIST(A145,1/$F$3,0)</f>
        <v>0.24414328315343711</v>
      </c>
      <c r="G145" s="31" t="str">
        <f ca="1">IF(AND(A145&gt;=$B$1,A145&lt;=$C$1),_xlfn.EXPON.DIST(A145,1/$F$3,0),"")</f>
        <v/>
      </c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18"/>
      <c r="T145" s="18"/>
      <c r="U145" s="18"/>
      <c r="V145" s="18"/>
      <c r="W145" s="18"/>
      <c r="X145" s="18"/>
      <c r="Y145" s="18"/>
    </row>
    <row r="146" spans="1:25" hidden="1" x14ac:dyDescent="0.25">
      <c r="A146" s="33">
        <v>1.42</v>
      </c>
      <c r="B146" s="33">
        <f>1/5</f>
        <v>0.2</v>
      </c>
      <c r="C146" s="33" t="str">
        <f ca="1">IF(AND(A146&gt;=$B$1,A146&lt;=$C$1),0.2,"")</f>
        <v/>
      </c>
      <c r="D146" s="32">
        <f>_xlfn.NORM.S.DIST(A146-2.5,0)</f>
        <v>0.22265349875176113</v>
      </c>
      <c r="E146" s="32" t="str">
        <f ca="1">IF(AND(A146&gt;=$B$1,A146&lt;=$C$1),_xlfn.NORM.S.DIST(A146-2.5,0),"")</f>
        <v/>
      </c>
      <c r="F146" s="31">
        <f>_xlfn.EXPON.DIST(A146,1/$F$3,0)</f>
        <v>0.24171401689703645</v>
      </c>
      <c r="G146" s="31" t="str">
        <f ca="1">IF(AND(A146&gt;=$B$1,A146&lt;=$C$1),_xlfn.EXPON.DIST(A146,1/$F$3,0),"")</f>
        <v/>
      </c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18"/>
      <c r="T146" s="18"/>
      <c r="U146" s="18"/>
      <c r="V146" s="18"/>
      <c r="W146" s="18"/>
      <c r="X146" s="18"/>
      <c r="Y146" s="18"/>
    </row>
    <row r="147" spans="1:25" hidden="1" x14ac:dyDescent="0.25">
      <c r="A147" s="33">
        <v>1.43</v>
      </c>
      <c r="B147" s="33">
        <f>1/5</f>
        <v>0.2</v>
      </c>
      <c r="C147" s="33" t="str">
        <f ca="1">IF(AND(A147&gt;=$B$1,A147&lt;=$C$1),0.2,"")</f>
        <v/>
      </c>
      <c r="D147" s="32">
        <f>_xlfn.NORM.S.DIST(A147-2.5,0)</f>
        <v>0.22505993528526966</v>
      </c>
      <c r="E147" s="32" t="str">
        <f ca="1">IF(AND(A147&gt;=$B$1,A147&lt;=$C$1),_xlfn.NORM.S.DIST(A147-2.5,0),"")</f>
        <v/>
      </c>
      <c r="F147" s="31">
        <f>_xlfn.EXPON.DIST(A147,1/$F$3,0)</f>
        <v>0.23930892224375455</v>
      </c>
      <c r="G147" s="31" t="str">
        <f ca="1">IF(AND(A147&gt;=$B$1,A147&lt;=$C$1),_xlfn.EXPON.DIST(A147,1/$F$3,0),"")</f>
        <v/>
      </c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18"/>
      <c r="T147" s="18"/>
      <c r="U147" s="18"/>
      <c r="V147" s="18"/>
      <c r="W147" s="18"/>
      <c r="X147" s="18"/>
      <c r="Y147" s="18"/>
    </row>
    <row r="148" spans="1:25" hidden="1" x14ac:dyDescent="0.25">
      <c r="A148" s="33">
        <v>1.44</v>
      </c>
      <c r="B148" s="33">
        <f>1/5</f>
        <v>0.2</v>
      </c>
      <c r="C148" s="33" t="str">
        <f ca="1">IF(AND(A148&gt;=$B$1,A148&lt;=$C$1),0.2,"")</f>
        <v/>
      </c>
      <c r="D148" s="32">
        <f>_xlfn.NORM.S.DIST(A148-2.5,0)</f>
        <v>0.22746963245738591</v>
      </c>
      <c r="E148" s="32" t="str">
        <f ca="1">IF(AND(A148&gt;=$B$1,A148&lt;=$C$1),_xlfn.NORM.S.DIST(A148-2.5,0),"")</f>
        <v/>
      </c>
      <c r="F148" s="31">
        <f>_xlfn.EXPON.DIST(A148,1/$F$3,0)</f>
        <v>0.23692775868212176</v>
      </c>
      <c r="G148" s="31" t="str">
        <f ca="1">IF(AND(A148&gt;=$B$1,A148&lt;=$C$1),_xlfn.EXPON.DIST(A148,1/$F$3,0),"")</f>
        <v/>
      </c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18"/>
      <c r="T148" s="18"/>
      <c r="U148" s="18"/>
      <c r="V148" s="18"/>
      <c r="W148" s="18"/>
      <c r="X148" s="18"/>
      <c r="Y148" s="18"/>
    </row>
    <row r="149" spans="1:25" hidden="1" x14ac:dyDescent="0.25">
      <c r="A149" s="33">
        <v>1.45</v>
      </c>
      <c r="B149" s="33">
        <f>1/5</f>
        <v>0.2</v>
      </c>
      <c r="C149" s="33" t="str">
        <f ca="1">IF(AND(A149&gt;=$B$1,A149&lt;=$C$1),0.2,"")</f>
        <v/>
      </c>
      <c r="D149" s="32">
        <f>_xlfn.NORM.S.DIST(A149-2.5,0)</f>
        <v>0.22988214068423302</v>
      </c>
      <c r="E149" s="32" t="str">
        <f ca="1">IF(AND(A149&gt;=$B$1,A149&lt;=$C$1),_xlfn.NORM.S.DIST(A149-2.5,0),"")</f>
        <v/>
      </c>
      <c r="F149" s="31">
        <f>_xlfn.EXPON.DIST(A149,1/$F$3,0)</f>
        <v>0.23457028809379765</v>
      </c>
      <c r="G149" s="31" t="str">
        <f ca="1">IF(AND(A149&gt;=$B$1,A149&lt;=$C$1),_xlfn.EXPON.DIST(A149,1/$F$3,0),"")</f>
        <v/>
      </c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18"/>
      <c r="T149" s="18"/>
      <c r="U149" s="18"/>
      <c r="V149" s="18"/>
      <c r="W149" s="18"/>
      <c r="X149" s="18"/>
      <c r="Y149" s="18"/>
    </row>
    <row r="150" spans="1:25" hidden="1" x14ac:dyDescent="0.25">
      <c r="A150" s="33">
        <v>1.46</v>
      </c>
      <c r="B150" s="33">
        <f>1/5</f>
        <v>0.2</v>
      </c>
      <c r="C150" s="33" t="str">
        <f ca="1">IF(AND(A150&gt;=$B$1,A150&lt;=$C$1),0.2,"")</f>
        <v/>
      </c>
      <c r="D150" s="32">
        <f>_xlfn.NORM.S.DIST(A150-2.5,0)</f>
        <v>0.2322970047433662</v>
      </c>
      <c r="E150" s="32" t="str">
        <f ca="1">IF(AND(A150&gt;=$B$1,A150&lt;=$C$1),_xlfn.NORM.S.DIST(A150-2.5,0),"")</f>
        <v/>
      </c>
      <c r="F150" s="31">
        <f>_xlfn.EXPON.DIST(A150,1/$F$3,0)</f>
        <v>0.23223627472975883</v>
      </c>
      <c r="G150" s="31" t="str">
        <f ca="1">IF(AND(A150&gt;=$B$1,A150&lt;=$C$1),_xlfn.EXPON.DIST(A150,1/$F$3,0),"")</f>
        <v/>
      </c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18"/>
      <c r="T150" s="18"/>
      <c r="U150" s="18"/>
      <c r="V150" s="18"/>
      <c r="W150" s="18"/>
      <c r="X150" s="18"/>
      <c r="Y150" s="18"/>
    </row>
    <row r="151" spans="1:25" hidden="1" x14ac:dyDescent="0.25">
      <c r="A151" s="33">
        <v>1.47</v>
      </c>
      <c r="B151" s="33">
        <f>1/5</f>
        <v>0.2</v>
      </c>
      <c r="C151" s="33" t="str">
        <f ca="1">IF(AND(A151&gt;=$B$1,A151&lt;=$C$1),0.2,"")</f>
        <v/>
      </c>
      <c r="D151" s="32">
        <f>_xlfn.NORM.S.DIST(A151-2.5,0)</f>
        <v>0.23471376389701182</v>
      </c>
      <c r="E151" s="32" t="str">
        <f ca="1">IF(AND(A151&gt;=$B$1,A151&lt;=$C$1),_xlfn.NORM.S.DIST(A151-2.5,0),"")</f>
        <v/>
      </c>
      <c r="F151" s="31">
        <f>_xlfn.EXPON.DIST(A151,1/$F$3,0)</f>
        <v>0.22992548518672384</v>
      </c>
      <c r="G151" s="31" t="str">
        <f ca="1">IF(AND(A151&gt;=$B$1,A151&lt;=$C$1),_xlfn.EXPON.DIST(A151,1/$F$3,0),"")</f>
        <v/>
      </c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18"/>
      <c r="T151" s="18"/>
      <c r="U151" s="18"/>
      <c r="V151" s="18"/>
      <c r="W151" s="18"/>
      <c r="X151" s="18"/>
      <c r="Y151" s="18"/>
    </row>
    <row r="152" spans="1:25" hidden="1" x14ac:dyDescent="0.25">
      <c r="A152" s="33">
        <v>1.48</v>
      </c>
      <c r="B152" s="33">
        <f>1/5</f>
        <v>0.2</v>
      </c>
      <c r="C152" s="33" t="str">
        <f ca="1">IF(AND(A152&gt;=$B$1,A152&lt;=$C$1),0.2,"")</f>
        <v/>
      </c>
      <c r="D152" s="32">
        <f>_xlfn.NORM.S.DIST(A152-2.5,0)</f>
        <v>0.23713195201937959</v>
      </c>
      <c r="E152" s="32" t="str">
        <f ca="1">IF(AND(A152&gt;=$B$1,A152&lt;=$C$1),_xlfn.NORM.S.DIST(A152-2.5,0),"")</f>
        <v/>
      </c>
      <c r="F152" s="31">
        <f>_xlfn.EXPON.DIST(A152,1/$F$3,0)</f>
        <v>0.22763768838381274</v>
      </c>
      <c r="G152" s="31" t="str">
        <f ca="1">IF(AND(A152&gt;=$B$1,A152&lt;=$C$1),_xlfn.EXPON.DIST(A152,1/$F$3,0),"")</f>
        <v/>
      </c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18"/>
      <c r="T152" s="18"/>
      <c r="U152" s="18"/>
      <c r="V152" s="18"/>
      <c r="W152" s="18"/>
      <c r="X152" s="18"/>
      <c r="Y152" s="18"/>
    </row>
    <row r="153" spans="1:25" hidden="1" x14ac:dyDescent="0.25">
      <c r="A153" s="33">
        <v>1.49</v>
      </c>
      <c r="B153" s="33">
        <f>1/5</f>
        <v>0.2</v>
      </c>
      <c r="C153" s="33" t="str">
        <f ca="1">IF(AND(A153&gt;=$B$1,A153&lt;=$C$1),0.2,"")</f>
        <v/>
      </c>
      <c r="D153" s="32">
        <f>_xlfn.NORM.S.DIST(A153-2.5,0)</f>
        <v>0.23955109772801336</v>
      </c>
      <c r="E153" s="32" t="str">
        <f ca="1">IF(AND(A153&gt;=$B$1,A153&lt;=$C$1),_xlfn.NORM.S.DIST(A153-2.5,0),"")</f>
        <v/>
      </c>
      <c r="F153" s="31">
        <f>_xlfn.EXPON.DIST(A153,1/$F$3,0)</f>
        <v>0.22537265553943872</v>
      </c>
      <c r="G153" s="31" t="str">
        <f ca="1">IF(AND(A153&gt;=$B$1,A153&lt;=$C$1),_xlfn.EXPON.DIST(A153,1/$F$3,0),"")</f>
        <v/>
      </c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18"/>
      <c r="T153" s="18"/>
      <c r="U153" s="18"/>
      <c r="V153" s="18"/>
      <c r="W153" s="18"/>
      <c r="X153" s="18"/>
      <c r="Y153" s="18"/>
    </row>
    <row r="154" spans="1:25" hidden="1" x14ac:dyDescent="0.25">
      <c r="A154" s="33">
        <v>1.5</v>
      </c>
      <c r="B154" s="33">
        <f>1/5</f>
        <v>0.2</v>
      </c>
      <c r="C154" s="33" t="str">
        <f ca="1">IF(AND(A154&gt;=$B$1,A154&lt;=$C$1),0.2,"")</f>
        <v/>
      </c>
      <c r="D154" s="32">
        <f>_xlfn.NORM.S.DIST(A154-2.5,0)</f>
        <v>0.24197072451914337</v>
      </c>
      <c r="E154" s="32" t="str">
        <f ca="1">IF(AND(A154&gt;=$B$1,A154&lt;=$C$1),_xlfn.NORM.S.DIST(A154-2.5,0),"")</f>
        <v/>
      </c>
      <c r="F154" s="31">
        <f>_xlfn.EXPON.DIST(A154,1/$F$3,0)</f>
        <v>0.22313016014842982</v>
      </c>
      <c r="G154" s="31" t="str">
        <f ca="1">IF(AND(A154&gt;=$B$1,A154&lt;=$C$1),_xlfn.EXPON.DIST(A154,1/$F$3,0),"")</f>
        <v/>
      </c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18"/>
      <c r="T154" s="18"/>
      <c r="U154" s="18"/>
      <c r="V154" s="18"/>
      <c r="W154" s="18"/>
      <c r="X154" s="18"/>
      <c r="Y154" s="18"/>
    </row>
    <row r="155" spans="1:25" hidden="1" x14ac:dyDescent="0.25">
      <c r="A155" s="33">
        <v>1.51</v>
      </c>
      <c r="B155" s="33">
        <f>1/5</f>
        <v>0.2</v>
      </c>
      <c r="C155" s="33" t="str">
        <f ca="1">IF(AND(A155&gt;=$B$1,A155&lt;=$C$1),0.2,"")</f>
        <v/>
      </c>
      <c r="D155" s="32">
        <f>_xlfn.NORM.S.DIST(A155-2.5,0)</f>
        <v>0.24439035090699956</v>
      </c>
      <c r="E155" s="32" t="str">
        <f ca="1">IF(AND(A155&gt;=$B$1,A155&lt;=$C$1),_xlfn.NORM.S.DIST(A155-2.5,0),"")</f>
        <v/>
      </c>
      <c r="F155" s="31">
        <f>_xlfn.EXPON.DIST(A155,1/$F$3,0)</f>
        <v>0.2209099779593782</v>
      </c>
      <c r="G155" s="31" t="str">
        <f ca="1">IF(AND(A155&gt;=$B$1,A155&lt;=$C$1),_xlfn.EXPON.DIST(A155,1/$F$3,0),"")</f>
        <v/>
      </c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18"/>
      <c r="T155" s="18"/>
      <c r="U155" s="18"/>
      <c r="V155" s="18"/>
      <c r="W155" s="18"/>
      <c r="X155" s="18"/>
      <c r="Y155" s="18"/>
    </row>
    <row r="156" spans="1:25" hidden="1" x14ac:dyDescent="0.25">
      <c r="A156" s="33">
        <v>1.52</v>
      </c>
      <c r="B156" s="33">
        <f>1/5</f>
        <v>0.2</v>
      </c>
      <c r="C156" s="33" t="str">
        <f ca="1">IF(AND(A156&gt;=$B$1,A156&lt;=$C$1),0.2,"")</f>
        <v/>
      </c>
      <c r="D156" s="32">
        <f>_xlfn.NORM.S.DIST(A156-2.5,0)</f>
        <v>0.24680949056704274</v>
      </c>
      <c r="E156" s="32" t="str">
        <f ca="1">IF(AND(A156&gt;=$B$1,A156&lt;=$C$1),_xlfn.NORM.S.DIST(A156-2.5,0),"")</f>
        <v/>
      </c>
      <c r="F156" s="31">
        <f>_xlfn.EXPON.DIST(A156,1/$F$3,0)</f>
        <v>0.21871188695221475</v>
      </c>
      <c r="G156" s="31" t="str">
        <f ca="1">IF(AND(A156&gt;=$B$1,A156&lt;=$C$1),_xlfn.EXPON.DIST(A156,1/$F$3,0),"")</f>
        <v/>
      </c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18"/>
      <c r="T156" s="18"/>
      <c r="U156" s="18"/>
      <c r="V156" s="18"/>
      <c r="W156" s="18"/>
      <c r="X156" s="18"/>
      <c r="Y156" s="18"/>
    </row>
    <row r="157" spans="1:25" hidden="1" x14ac:dyDescent="0.25">
      <c r="A157" s="33">
        <v>1.53</v>
      </c>
      <c r="B157" s="33">
        <f>1/5</f>
        <v>0.2</v>
      </c>
      <c r="C157" s="33" t="str">
        <f ca="1">IF(AND(A157&gt;=$B$1,A157&lt;=$C$1),0.2,"")</f>
        <v/>
      </c>
      <c r="D157" s="32">
        <f>_xlfn.NORM.S.DIST(A157-2.5,0)</f>
        <v>0.24922765248306594</v>
      </c>
      <c r="E157" s="32" t="str">
        <f ca="1">IF(AND(A157&gt;=$B$1,A157&lt;=$C$1),_xlfn.NORM.S.DIST(A157-2.5,0),"")</f>
        <v/>
      </c>
      <c r="F157" s="31">
        <f>_xlfn.EXPON.DIST(A157,1/$F$3,0)</f>
        <v>0.21653566731600707</v>
      </c>
      <c r="G157" s="31" t="str">
        <f ca="1">IF(AND(A157&gt;=$B$1,A157&lt;=$C$1),_xlfn.EXPON.DIST(A157,1/$F$3,0),"")</f>
        <v/>
      </c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18"/>
      <c r="T157" s="18"/>
      <c r="U157" s="18"/>
      <c r="V157" s="18"/>
      <c r="W157" s="18"/>
      <c r="X157" s="18"/>
      <c r="Y157" s="18"/>
    </row>
    <row r="158" spans="1:25" hidden="1" x14ac:dyDescent="0.25">
      <c r="A158" s="33">
        <v>1.54</v>
      </c>
      <c r="B158" s="33">
        <f>1/5</f>
        <v>0.2</v>
      </c>
      <c r="C158" s="33" t="str">
        <f ca="1">IF(AND(A158&gt;=$B$1,A158&lt;=$C$1),0.2,"")</f>
        <v/>
      </c>
      <c r="D158" s="32">
        <f>_xlfn.NORM.S.DIST(A158-2.5,0)</f>
        <v>0.25164434109811712</v>
      </c>
      <c r="E158" s="32" t="str">
        <f ca="1">IF(AND(A158&gt;=$B$1,A158&lt;=$C$1),_xlfn.NORM.S.DIST(A158-2.5,0),"")</f>
        <v/>
      </c>
      <c r="F158" s="31">
        <f>_xlfn.EXPON.DIST(A158,1/$F$3,0)</f>
        <v>0.21438110142697794</v>
      </c>
      <c r="G158" s="31" t="str">
        <f ca="1">IF(AND(A158&gt;=$B$1,A158&lt;=$C$1),_xlfn.EXPON.DIST(A158,1/$F$3,0),"")</f>
        <v/>
      </c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18"/>
      <c r="T158" s="18"/>
      <c r="U158" s="18"/>
      <c r="V158" s="18"/>
      <c r="W158" s="18"/>
      <c r="X158" s="18"/>
      <c r="Y158" s="18"/>
    </row>
    <row r="159" spans="1:25" hidden="1" x14ac:dyDescent="0.25">
      <c r="A159" s="33">
        <v>1.55</v>
      </c>
      <c r="B159" s="33">
        <f>1/5</f>
        <v>0.2</v>
      </c>
      <c r="C159" s="33" t="str">
        <f ca="1">IF(AND(A159&gt;=$B$1,A159&lt;=$C$1),0.2,"")</f>
        <v/>
      </c>
      <c r="D159" s="32">
        <f>_xlfn.NORM.S.DIST(A159-2.5,0)</f>
        <v>0.25405905646918903</v>
      </c>
      <c r="E159" s="32" t="str">
        <f ca="1">IF(AND(A159&gt;=$B$1,A159&lt;=$C$1),_xlfn.NORM.S.DIST(A159-2.5,0),"")</f>
        <v/>
      </c>
      <c r="F159" s="31">
        <f>_xlfn.EXPON.DIST(A159,1/$F$3,0)</f>
        <v>0.21224797382674304</v>
      </c>
      <c r="G159" s="31" t="str">
        <f ca="1">IF(AND(A159&gt;=$B$1,A159&lt;=$C$1),_xlfn.EXPON.DIST(A159,1/$F$3,0),"")</f>
        <v/>
      </c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18"/>
      <c r="T159" s="18"/>
      <c r="U159" s="18"/>
      <c r="V159" s="18"/>
      <c r="W159" s="18"/>
      <c r="X159" s="18"/>
      <c r="Y159" s="18"/>
    </row>
    <row r="160" spans="1:25" hidden="1" x14ac:dyDescent="0.25">
      <c r="A160" s="33">
        <v>1.56</v>
      </c>
      <c r="B160" s="33">
        <f>1/5</f>
        <v>0.2</v>
      </c>
      <c r="C160" s="33" t="str">
        <f ca="1">IF(AND(A160&gt;=$B$1,A160&lt;=$C$1),0.2,"")</f>
        <v/>
      </c>
      <c r="D160" s="32">
        <f>_xlfn.NORM.S.DIST(A160-2.5,0)</f>
        <v>0.25647129442562033</v>
      </c>
      <c r="E160" s="32" t="str">
        <f ca="1">IF(AND(A160&gt;=$B$1,A160&lt;=$C$1),_xlfn.NORM.S.DIST(A160-2.5,0),"")</f>
        <v/>
      </c>
      <c r="F160" s="31">
        <f>_xlfn.EXPON.DIST(A160,1/$F$3,0)</f>
        <v>0.21013607120076472</v>
      </c>
      <c r="G160" s="31" t="str">
        <f ca="1">IF(AND(A160&gt;=$B$1,A160&lt;=$C$1),_xlfn.EXPON.DIST(A160,1/$F$3,0),"")</f>
        <v/>
      </c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18"/>
      <c r="T160" s="18"/>
      <c r="U160" s="18"/>
      <c r="V160" s="18"/>
      <c r="W160" s="18"/>
      <c r="X160" s="18"/>
      <c r="Y160" s="18"/>
    </row>
    <row r="161" spans="1:25" hidden="1" x14ac:dyDescent="0.25">
      <c r="A161" s="33">
        <v>1.57</v>
      </c>
      <c r="B161" s="33">
        <f>1/5</f>
        <v>0.2</v>
      </c>
      <c r="C161" s="33" t="str">
        <f ca="1">IF(AND(A161&gt;=$B$1,A161&lt;=$C$1),0.2,"")</f>
        <v/>
      </c>
      <c r="D161" s="32">
        <f>_xlfn.NORM.S.DIST(A161-2.5,0)</f>
        <v>0.25888054673114885</v>
      </c>
      <c r="E161" s="32" t="str">
        <f ca="1">IF(AND(A161&gt;=$B$1,A161&lt;=$C$1),_xlfn.NORM.S.DIST(A161-2.5,0),"")</f>
        <v/>
      </c>
      <c r="F161" s="31">
        <f>_xlfn.EXPON.DIST(A161,1/$F$3,0)</f>
        <v>0.20804518235702046</v>
      </c>
      <c r="G161" s="31" t="str">
        <f ca="1">IF(AND(A161&gt;=$B$1,A161&lt;=$C$1),_xlfn.EXPON.DIST(A161,1/$F$3,0),"")</f>
        <v/>
      </c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18"/>
      <c r="T161" s="18"/>
      <c r="U161" s="18"/>
      <c r="V161" s="18"/>
      <c r="W161" s="18"/>
      <c r="X161" s="18"/>
      <c r="Y161" s="18"/>
    </row>
    <row r="162" spans="1:25" hidden="1" x14ac:dyDescent="0.25">
      <c r="A162" s="33">
        <v>1.58</v>
      </c>
      <c r="B162" s="33">
        <f>1/5</f>
        <v>0.2</v>
      </c>
      <c r="C162" s="33" t="str">
        <f ca="1">IF(AND(A162&gt;=$B$1,A162&lt;=$C$1),0.2,"")</f>
        <v/>
      </c>
      <c r="D162" s="32">
        <f>_xlfn.NORM.S.DIST(A162-2.5,0)</f>
        <v>0.26128630124955315</v>
      </c>
      <c r="E162" s="32" t="str">
        <f ca="1">IF(AND(A162&gt;=$B$1,A162&lt;=$C$1),_xlfn.NORM.S.DIST(A162-2.5,0),"")</f>
        <v/>
      </c>
      <c r="F162" s="31">
        <f>_xlfn.EXPON.DIST(A162,1/$F$3,0)</f>
        <v>0.20597509820488344</v>
      </c>
      <c r="G162" s="31" t="str">
        <f ca="1">IF(AND(A162&gt;=$B$1,A162&lt;=$C$1),_xlfn.EXPON.DIST(A162,1/$F$3,0),"")</f>
        <v/>
      </c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18"/>
      <c r="T162" s="18"/>
      <c r="U162" s="18"/>
      <c r="V162" s="18"/>
      <c r="W162" s="18"/>
      <c r="X162" s="18"/>
      <c r="Y162" s="18"/>
    </row>
    <row r="163" spans="1:25" hidden="1" x14ac:dyDescent="0.25">
      <c r="A163" s="33">
        <v>1.59</v>
      </c>
      <c r="B163" s="33">
        <f>1/5</f>
        <v>0.2</v>
      </c>
      <c r="C163" s="33" t="str">
        <f ca="1">IF(AND(A163&gt;=$B$1,A163&lt;=$C$1),0.2,"")</f>
        <v/>
      </c>
      <c r="D163" s="32">
        <f>_xlfn.NORM.S.DIST(A163-2.5,0)</f>
        <v>0.26368804211381819</v>
      </c>
      <c r="E163" s="32" t="str">
        <f ca="1">IF(AND(A163&gt;=$B$1,A163&lt;=$C$1),_xlfn.NORM.S.DIST(A163-2.5,0),"")</f>
        <v/>
      </c>
      <c r="F163" s="31">
        <f>_xlfn.EXPON.DIST(A163,1/$F$3,0)</f>
        <v>0.20392561173421342</v>
      </c>
      <c r="G163" s="31" t="str">
        <f ca="1">IF(AND(A163&gt;=$B$1,A163&lt;=$C$1),_xlfn.EXPON.DIST(A163,1/$F$3,0),"")</f>
        <v/>
      </c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18"/>
      <c r="T163" s="18"/>
      <c r="U163" s="18"/>
      <c r="V163" s="18"/>
      <c r="W163" s="18"/>
      <c r="X163" s="18"/>
      <c r="Y163" s="18"/>
    </row>
    <row r="164" spans="1:25" hidden="1" x14ac:dyDescent="0.25">
      <c r="A164" s="33">
        <v>1.6</v>
      </c>
      <c r="B164" s="33">
        <f>1/5</f>
        <v>0.2</v>
      </c>
      <c r="C164" s="33" t="str">
        <f ca="1">IF(AND(A164&gt;=$B$1,A164&lt;=$C$1),0.2,"")</f>
        <v/>
      </c>
      <c r="D164" s="32">
        <f>_xlfn.NORM.S.DIST(A164-2.5,0)</f>
        <v>0.26608524989875487</v>
      </c>
      <c r="E164" s="32" t="str">
        <f ca="1">IF(AND(A164&gt;=$B$1,A164&lt;=$C$1),_xlfn.NORM.S.DIST(A164-2.5,0),"")</f>
        <v/>
      </c>
      <c r="F164" s="31">
        <f>_xlfn.EXPON.DIST(A164,1/$F$3,0)</f>
        <v>0.20189651799465538</v>
      </c>
      <c r="G164" s="31" t="str">
        <f ca="1">IF(AND(A164&gt;=$B$1,A164&lt;=$C$1),_xlfn.EXPON.DIST(A164,1/$F$3,0),"")</f>
        <v/>
      </c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18"/>
      <c r="T164" s="18"/>
      <c r="U164" s="18"/>
      <c r="V164" s="18"/>
      <c r="W164" s="18"/>
      <c r="X164" s="18"/>
      <c r="Y164" s="18"/>
    </row>
    <row r="165" spans="1:25" hidden="1" x14ac:dyDescent="0.25">
      <c r="A165" s="33">
        <v>1.61</v>
      </c>
      <c r="B165" s="33">
        <f>1/5</f>
        <v>0.2</v>
      </c>
      <c r="C165" s="33" t="str">
        <f ca="1">IF(AND(A165&gt;=$B$1,A165&lt;=$C$1),0.2,"")</f>
        <v/>
      </c>
      <c r="D165" s="32">
        <f>_xlfn.NORM.S.DIST(A165-2.5,0)</f>
        <v>0.26847740179700241</v>
      </c>
      <c r="E165" s="32" t="str">
        <f ca="1">IF(AND(A165&gt;=$B$1,A165&lt;=$C$1),_xlfn.NORM.S.DIST(A165-2.5,0),"")</f>
        <v/>
      </c>
      <c r="F165" s="31">
        <f>_xlfn.EXPON.DIST(A165,1/$F$3,0)</f>
        <v>0.19988761407514449</v>
      </c>
      <c r="G165" s="31" t="str">
        <f ca="1">IF(AND(A165&gt;=$B$1,A165&lt;=$C$1),_xlfn.EXPON.DIST(A165,1/$F$3,0),"")</f>
        <v/>
      </c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18"/>
      <c r="T165" s="18"/>
      <c r="U165" s="18"/>
      <c r="V165" s="18"/>
      <c r="W165" s="18"/>
      <c r="X165" s="18"/>
      <c r="Y165" s="18"/>
    </row>
    <row r="166" spans="1:25" hidden="1" x14ac:dyDescent="0.25">
      <c r="A166" s="33">
        <v>1.62</v>
      </c>
      <c r="B166" s="33">
        <f>1/5</f>
        <v>0.2</v>
      </c>
      <c r="C166" s="33" t="str">
        <f ca="1">IF(AND(A166&gt;=$B$1,A166&lt;=$C$1),0.2,"")</f>
        <v/>
      </c>
      <c r="D166" s="32">
        <f>_xlfn.NORM.S.DIST(A166-2.5,0)</f>
        <v>0.27086397179833804</v>
      </c>
      <c r="E166" s="32" t="str">
        <f ca="1">IF(AND(A166&gt;=$B$1,A166&lt;=$C$1),_xlfn.NORM.S.DIST(A166-2.5,0),"")</f>
        <v/>
      </c>
      <c r="F166" s="31">
        <f>_xlfn.EXPON.DIST(A166,1/$F$3,0)</f>
        <v>0.19789869908361465</v>
      </c>
      <c r="G166" s="31" t="str">
        <f ca="1">IF(AND(A166&gt;=$B$1,A166&lt;=$C$1),_xlfn.EXPON.DIST(A166,1/$F$3,0),"")</f>
        <v/>
      </c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18"/>
      <c r="T166" s="18"/>
      <c r="U166" s="18"/>
      <c r="V166" s="18"/>
      <c r="W166" s="18"/>
      <c r="X166" s="18"/>
      <c r="Y166" s="18"/>
    </row>
    <row r="167" spans="1:25" hidden="1" x14ac:dyDescent="0.25">
      <c r="A167" s="33">
        <v>1.6300000000000001</v>
      </c>
      <c r="B167" s="33">
        <f>1/5</f>
        <v>0.2</v>
      </c>
      <c r="C167" s="33" t="str">
        <f ca="1">IF(AND(A167&gt;=$B$1,A167&lt;=$C$1),0.2,"")</f>
        <v/>
      </c>
      <c r="D167" s="32">
        <f>_xlfn.NORM.S.DIST(A167-2.5,0)</f>
        <v>0.27324443087221628</v>
      </c>
      <c r="E167" s="32" t="str">
        <f ca="1">IF(AND(A167&gt;=$B$1,A167&lt;=$C$1),_xlfn.NORM.S.DIST(A167-2.5,0),"")</f>
        <v/>
      </c>
      <c r="F167" s="31">
        <f>_xlfn.EXPON.DIST(A167,1/$F$3,0)</f>
        <v>0.19592957412690934</v>
      </c>
      <c r="G167" s="31" t="str">
        <f ca="1">IF(AND(A167&gt;=$B$1,A167&lt;=$C$1),_xlfn.EXPON.DIST(A167,1/$F$3,0),"")</f>
        <v/>
      </c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18"/>
      <c r="T167" s="18"/>
      <c r="U167" s="18"/>
      <c r="V167" s="18"/>
      <c r="W167" s="18"/>
      <c r="X167" s="18"/>
      <c r="Y167" s="18"/>
    </row>
    <row r="168" spans="1:25" hidden="1" x14ac:dyDescent="0.25">
      <c r="A168" s="33">
        <v>1.6400000000000001</v>
      </c>
      <c r="B168" s="33">
        <f>1/5</f>
        <v>0.2</v>
      </c>
      <c r="C168" s="33" t="str">
        <f ca="1">IF(AND(A168&gt;=$B$1,A168&lt;=$C$1),0.2,"")</f>
        <v/>
      </c>
      <c r="D168" s="32">
        <f>_xlfn.NORM.S.DIST(A168-2.5,0)</f>
        <v>0.27561824715345667</v>
      </c>
      <c r="E168" s="32" t="str">
        <f ca="1">IF(AND(A168&gt;=$B$1,A168&lt;=$C$1),_xlfn.NORM.S.DIST(A168-2.5,0),"")</f>
        <v/>
      </c>
      <c r="F168" s="31">
        <f>_xlfn.EXPON.DIST(A168,1/$F$3,0)</f>
        <v>0.19398004229089189</v>
      </c>
      <c r="G168" s="31" t="str">
        <f ca="1">IF(AND(A168&gt;=$B$1,A168&lt;=$C$1),_xlfn.EXPON.DIST(A168,1/$F$3,0),"")</f>
        <v/>
      </c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18"/>
      <c r="T168" s="18"/>
      <c r="U168" s="18"/>
      <c r="V168" s="18"/>
      <c r="W168" s="18"/>
      <c r="X168" s="18"/>
      <c r="Y168" s="18"/>
    </row>
    <row r="169" spans="1:25" hidden="1" x14ac:dyDescent="0.25">
      <c r="A169" s="33">
        <v>1.6500000000000001</v>
      </c>
      <c r="B169" s="33">
        <f>1/5</f>
        <v>0.2</v>
      </c>
      <c r="C169" s="33" t="str">
        <f ca="1">IF(AND(A169&gt;=$B$1,A169&lt;=$C$1),0.2,"")</f>
        <v/>
      </c>
      <c r="D169" s="32">
        <f>_xlfn.NORM.S.DIST(A169-2.5,0)</f>
        <v>0.27798488613099648</v>
      </c>
      <c r="E169" s="32" t="str">
        <f ca="1">IF(AND(A169&gt;=$B$1,A169&lt;=$C$1),_xlfn.NORM.S.DIST(A169-2.5,0),"")</f>
        <v/>
      </c>
      <c r="F169" s="31">
        <f>_xlfn.EXPON.DIST(A169,1/$F$3,0)</f>
        <v>0.19204990862075408</v>
      </c>
      <c r="G169" s="31" t="str">
        <f ca="1">IF(AND(A169&gt;=$B$1,A169&lt;=$C$1),_xlfn.EXPON.DIST(A169,1/$F$3,0),"")</f>
        <v/>
      </c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18"/>
      <c r="T169" s="18"/>
      <c r="U169" s="18"/>
      <c r="V169" s="18"/>
      <c r="W169" s="18"/>
      <c r="X169" s="18"/>
      <c r="Y169" s="18"/>
    </row>
    <row r="170" spans="1:25" hidden="1" x14ac:dyDescent="0.25">
      <c r="A170" s="33">
        <v>1.6600000000000001</v>
      </c>
      <c r="B170" s="33">
        <f>1/5</f>
        <v>0.2</v>
      </c>
      <c r="C170" s="33" t="str">
        <f ca="1">IF(AND(A170&gt;=$B$1,A170&lt;=$C$1),0.2,"")</f>
        <v/>
      </c>
      <c r="D170" s="32">
        <f>_xlfn.NORM.S.DIST(A170-2.5,0)</f>
        <v>0.28034381083962062</v>
      </c>
      <c r="E170" s="32" t="str">
        <f ca="1">IF(AND(A170&gt;=$B$1,A170&lt;=$C$1),_xlfn.NORM.S.DIST(A170-2.5,0),"")</f>
        <v/>
      </c>
      <c r="F170" s="31">
        <f>_xlfn.EXPON.DIST(A170,1/$F$3,0)</f>
        <v>0.1901389801015205</v>
      </c>
      <c r="G170" s="31" t="str">
        <f ca="1">IF(AND(A170&gt;=$B$1,A170&lt;=$C$1),_xlfn.EXPON.DIST(A170,1/$F$3,0),"")</f>
        <v/>
      </c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18"/>
      <c r="T170" s="18"/>
      <c r="U170" s="18"/>
      <c r="V170" s="18"/>
      <c r="W170" s="18"/>
      <c r="X170" s="18"/>
      <c r="Y170" s="18"/>
    </row>
    <row r="171" spans="1:25" hidden="1" x14ac:dyDescent="0.25">
      <c r="A171" s="33">
        <v>1.67</v>
      </c>
      <c r="B171" s="33">
        <f>1/5</f>
        <v>0.2</v>
      </c>
      <c r="C171" s="33" t="str">
        <f ca="1">IF(AND(A171&gt;=$B$1,A171&lt;=$C$1),0.2,"")</f>
        <v/>
      </c>
      <c r="D171" s="32">
        <f>_xlfn.NORM.S.DIST(A171-2.5,0)</f>
        <v>0.28269448205458025</v>
      </c>
      <c r="E171" s="32" t="str">
        <f ca="1">IF(AND(A171&gt;=$B$1,A171&lt;=$C$1),_xlfn.NORM.S.DIST(A171-2.5,0),"")</f>
        <v/>
      </c>
      <c r="F171" s="31">
        <f>_xlfn.EXPON.DIST(A171,1/$F$3,0)</f>
        <v>0.1882470656387468</v>
      </c>
      <c r="G171" s="31" t="str">
        <f ca="1">IF(AND(A171&gt;=$B$1,A171&lt;=$C$1),_xlfn.EXPON.DIST(A171,1/$F$3,0),"")</f>
        <v/>
      </c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18"/>
      <c r="T171" s="18"/>
      <c r="U171" s="18"/>
      <c r="V171" s="18"/>
      <c r="W171" s="18"/>
      <c r="X171" s="18"/>
      <c r="Y171" s="18"/>
    </row>
    <row r="172" spans="1:25" hidden="1" x14ac:dyDescent="0.25">
      <c r="A172" s="33">
        <v>1.68</v>
      </c>
      <c r="B172" s="33">
        <f>1/5</f>
        <v>0.2</v>
      </c>
      <c r="C172" s="33" t="str">
        <f ca="1">IF(AND(A172&gt;=$B$1,A172&lt;=$C$1),0.2,"")</f>
        <v/>
      </c>
      <c r="D172" s="32">
        <f>_xlfn.NORM.S.DIST(A172-2.5,0)</f>
        <v>0.28503635848900721</v>
      </c>
      <c r="E172" s="32" t="str">
        <f ca="1">IF(AND(A172&gt;=$B$1,A172&lt;=$C$1),_xlfn.NORM.S.DIST(A172-2.5,0),"")</f>
        <v/>
      </c>
      <c r="F172" s="31">
        <f>_xlfn.EXPON.DIST(A172,1/$F$3,0)</f>
        <v>0.18637397603940997</v>
      </c>
      <c r="G172" s="31" t="str">
        <f ca="1">IF(AND(A172&gt;=$B$1,A172&lt;=$C$1),_xlfn.EXPON.DIST(A172,1/$F$3,0),"")</f>
        <v/>
      </c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18"/>
      <c r="T172" s="18"/>
      <c r="U172" s="18"/>
      <c r="V172" s="18"/>
      <c r="W172" s="18"/>
      <c r="X172" s="18"/>
      <c r="Y172" s="18"/>
    </row>
    <row r="173" spans="1:25" hidden="1" x14ac:dyDescent="0.25">
      <c r="A173" s="33">
        <v>1.69</v>
      </c>
      <c r="B173" s="33">
        <f>1/5</f>
        <v>0.2</v>
      </c>
      <c r="C173" s="33" t="str">
        <f ca="1">IF(AND(A173&gt;=$B$1,A173&lt;=$C$1),0.2,"")</f>
        <v/>
      </c>
      <c r="D173" s="32">
        <f>_xlfn.NORM.S.DIST(A173-2.5,0)</f>
        <v>0.28736889699402829</v>
      </c>
      <c r="E173" s="32" t="str">
        <f ca="1">IF(AND(A173&gt;=$B$1,A173&lt;=$C$1),_xlfn.NORM.S.DIST(A173-2.5,0),"")</f>
        <v/>
      </c>
      <c r="F173" s="31">
        <f>_xlfn.EXPON.DIST(A173,1/$F$3,0)</f>
        <v>0.18451952399298926</v>
      </c>
      <c r="G173" s="31" t="str">
        <f ca="1">IF(AND(A173&gt;=$B$1,A173&lt;=$C$1),_xlfn.EXPON.DIST(A173,1/$F$3,0),"")</f>
        <v/>
      </c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18"/>
      <c r="T173" s="18"/>
      <c r="U173" s="18"/>
      <c r="V173" s="18"/>
      <c r="W173" s="18"/>
      <c r="X173" s="18"/>
      <c r="Y173" s="18"/>
    </row>
    <row r="174" spans="1:25" hidden="1" x14ac:dyDescent="0.25">
      <c r="A174" s="33">
        <v>1.7</v>
      </c>
      <c r="B174" s="33">
        <f>1/5</f>
        <v>0.2</v>
      </c>
      <c r="C174" s="33" t="str">
        <f ca="1">IF(AND(A174&gt;=$B$1,A174&lt;=$C$1),0.2,"")</f>
        <v/>
      </c>
      <c r="D174" s="32">
        <f>_xlfn.NORM.S.DIST(A174-2.5,0)</f>
        <v>0.28969155276148273</v>
      </c>
      <c r="E174" s="32" t="str">
        <f ca="1">IF(AND(A174&gt;=$B$1,A174&lt;=$C$1),_xlfn.NORM.S.DIST(A174-2.5,0),"")</f>
        <v/>
      </c>
      <c r="F174" s="31">
        <f>_xlfn.EXPON.DIST(A174,1/$F$3,0)</f>
        <v>0.18268352405273466</v>
      </c>
      <c r="G174" s="31" t="str">
        <f ca="1">IF(AND(A174&gt;=$B$1,A174&lt;=$C$1),_xlfn.EXPON.DIST(A174,1/$F$3,0),"")</f>
        <v/>
      </c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18"/>
      <c r="T174" s="18"/>
      <c r="U174" s="18"/>
      <c r="V174" s="18"/>
      <c r="W174" s="18"/>
      <c r="X174" s="18"/>
      <c r="Y174" s="18"/>
    </row>
    <row r="175" spans="1:25" hidden="1" x14ac:dyDescent="0.25">
      <c r="A175" s="33">
        <v>1.71</v>
      </c>
      <c r="B175" s="33">
        <f>1/5</f>
        <v>0.2</v>
      </c>
      <c r="C175" s="33" t="str">
        <f ca="1">IF(AND(A175&gt;=$B$1,A175&lt;=$C$1),0.2,"")</f>
        <v/>
      </c>
      <c r="D175" s="32">
        <f>_xlfn.NORM.S.DIST(A175-2.5,0)</f>
        <v>0.29200377952914142</v>
      </c>
      <c r="E175" s="32" t="str">
        <f ca="1">IF(AND(A175&gt;=$B$1,A175&lt;=$C$1),_xlfn.NORM.S.DIST(A175-2.5,0),"")</f>
        <v/>
      </c>
      <c r="F175" s="31">
        <f>_xlfn.EXPON.DIST(A175,1/$F$3,0)</f>
        <v>0.1808657926171221</v>
      </c>
      <c r="G175" s="31" t="str">
        <f ca="1">IF(AND(A175&gt;=$B$1,A175&lt;=$C$1),_xlfn.EXPON.DIST(A175,1/$F$3,0),"")</f>
        <v/>
      </c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18"/>
      <c r="T175" s="18"/>
      <c r="U175" s="18"/>
      <c r="V175" s="18"/>
      <c r="W175" s="18"/>
      <c r="X175" s="18"/>
      <c r="Y175" s="18"/>
    </row>
    <row r="176" spans="1:25" hidden="1" x14ac:dyDescent="0.25">
      <c r="A176" s="33">
        <v>1.72</v>
      </c>
      <c r="B176" s="33">
        <f>1/5</f>
        <v>0.2</v>
      </c>
      <c r="C176" s="33" t="str">
        <f ca="1">IF(AND(A176&gt;=$B$1,A176&lt;=$C$1),0.2,"")</f>
        <v/>
      </c>
      <c r="D176" s="32">
        <f>_xlfn.NORM.S.DIST(A176-2.5,0)</f>
        <v>0.29430502978832512</v>
      </c>
      <c r="E176" s="32" t="str">
        <f ca="1">IF(AND(A176&gt;=$B$1,A176&lt;=$C$1),_xlfn.NORM.S.DIST(A176-2.5,0),"")</f>
        <v/>
      </c>
      <c r="F176" s="31">
        <f>_xlfn.EXPON.DIST(A176,1/$F$3,0)</f>
        <v>0.17906614791149322</v>
      </c>
      <c r="G176" s="31" t="str">
        <f ca="1">IF(AND(A176&gt;=$B$1,A176&lt;=$C$1),_xlfn.EXPON.DIST(A176,1/$F$3,0),"")</f>
        <v/>
      </c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18"/>
      <c r="T176" s="18"/>
      <c r="U176" s="18"/>
      <c r="V176" s="18"/>
      <c r="W176" s="18"/>
      <c r="X176" s="18"/>
      <c r="Y176" s="18"/>
    </row>
    <row r="177" spans="1:25" hidden="1" x14ac:dyDescent="0.25">
      <c r="A177" s="33">
        <v>1.73</v>
      </c>
      <c r="B177" s="33">
        <f>1/5</f>
        <v>0.2</v>
      </c>
      <c r="C177" s="33" t="str">
        <f ca="1">IF(AND(A177&gt;=$B$1,A177&lt;=$C$1),0.2,"")</f>
        <v/>
      </c>
      <c r="D177" s="32">
        <f>_xlfn.NORM.S.DIST(A177-2.5,0)</f>
        <v>0.29659475499381571</v>
      </c>
      <c r="E177" s="32" t="str">
        <f ca="1">IF(AND(A177&gt;=$B$1,A177&lt;=$C$1),_xlfn.NORM.S.DIST(A177-2.5,0),"")</f>
        <v/>
      </c>
      <c r="F177" s="31">
        <f>_xlfn.EXPON.DIST(A177,1/$F$3,0)</f>
        <v>0.17728440996987782</v>
      </c>
      <c r="G177" s="31" t="str">
        <f ca="1">IF(AND(A177&gt;=$B$1,A177&lt;=$C$1),_xlfn.EXPON.DIST(A177,1/$F$3,0),"")</f>
        <v/>
      </c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18"/>
      <c r="T177" s="18"/>
      <c r="U177" s="18"/>
      <c r="V177" s="18"/>
      <c r="W177" s="18"/>
      <c r="X177" s="18"/>
      <c r="Y177" s="18"/>
    </row>
    <row r="178" spans="1:25" hidden="1" x14ac:dyDescent="0.25">
      <c r="A178" s="33">
        <v>1.74</v>
      </c>
      <c r="B178" s="33">
        <f>1/5</f>
        <v>0.2</v>
      </c>
      <c r="C178" s="33" t="str">
        <f ca="1">IF(AND(A178&gt;=$B$1,A178&lt;=$C$1),0.2,"")</f>
        <v/>
      </c>
      <c r="D178" s="32">
        <f>_xlfn.NORM.S.DIST(A178-2.5,0)</f>
        <v>0.29887240577595275</v>
      </c>
      <c r="E178" s="32" t="str">
        <f ca="1">IF(AND(A178&gt;=$B$1,A178&lt;=$C$1),_xlfn.NORM.S.DIST(A178-2.5,0),"")</f>
        <v/>
      </c>
      <c r="F178" s="31">
        <f>_xlfn.EXPON.DIST(A178,1/$F$3,0)</f>
        <v>0.17552040061699686</v>
      </c>
      <c r="G178" s="31" t="str">
        <f ca="1">IF(AND(A178&gt;=$B$1,A178&lt;=$C$1),_xlfn.EXPON.DIST(A178,1/$F$3,0),"")</f>
        <v/>
      </c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18"/>
      <c r="T178" s="18"/>
      <c r="U178" s="18"/>
      <c r="V178" s="18"/>
      <c r="W178" s="18"/>
      <c r="X178" s="18"/>
      <c r="Y178" s="18"/>
    </row>
    <row r="179" spans="1:25" hidden="1" x14ac:dyDescent="0.25">
      <c r="A179" s="33">
        <v>1.75</v>
      </c>
      <c r="B179" s="33">
        <f>1/5</f>
        <v>0.2</v>
      </c>
      <c r="C179" s="33" t="str">
        <f ca="1">IF(AND(A179&gt;=$B$1,A179&lt;=$C$1),0.2,"")</f>
        <v/>
      </c>
      <c r="D179" s="32">
        <f>_xlfn.NORM.S.DIST(A179-2.5,0)</f>
        <v>0.30113743215480443</v>
      </c>
      <c r="E179" s="32" t="str">
        <f ca="1">IF(AND(A179&gt;=$B$1,A179&lt;=$C$1),_xlfn.NORM.S.DIST(A179-2.5,0),"")</f>
        <v/>
      </c>
      <c r="F179" s="31">
        <f>_xlfn.EXPON.DIST(A179,1/$F$3,0)</f>
        <v>0.17377394345044514</v>
      </c>
      <c r="G179" s="31" t="str">
        <f ca="1">IF(AND(A179&gt;=$B$1,A179&lt;=$C$1),_xlfn.EXPON.DIST(A179,1/$F$3,0),"")</f>
        <v/>
      </c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18"/>
      <c r="T179" s="18"/>
      <c r="U179" s="18"/>
      <c r="V179" s="18"/>
      <c r="W179" s="18"/>
      <c r="X179" s="18"/>
      <c r="Y179" s="18"/>
    </row>
    <row r="180" spans="1:25" hidden="1" x14ac:dyDescent="0.25">
      <c r="A180" s="33">
        <v>1.76</v>
      </c>
      <c r="B180" s="33">
        <f>1/5</f>
        <v>0.2</v>
      </c>
      <c r="C180" s="33" t="str">
        <f ca="1">IF(AND(A180&gt;=$B$1,A180&lt;=$C$1),0.2,"")</f>
        <v/>
      </c>
      <c r="D180" s="32">
        <f>_xlfn.NORM.S.DIST(A180-2.5,0)</f>
        <v>0.30338928375630014</v>
      </c>
      <c r="E180" s="32" t="str">
        <f ca="1">IF(AND(A180&gt;=$B$1,A180&lt;=$C$1),_xlfn.NORM.S.DIST(A180-2.5,0),"")</f>
        <v/>
      </c>
      <c r="F180" s="31">
        <f>_xlfn.EXPON.DIST(A180,1/$F$3,0)</f>
        <v>0.17204486382305054</v>
      </c>
      <c r="G180" s="31" t="str">
        <f ca="1">IF(AND(A180&gt;=$B$1,A180&lt;=$C$1),_xlfn.EXPON.DIST(A180,1/$F$3,0),"")</f>
        <v/>
      </c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18"/>
      <c r="T180" s="18"/>
      <c r="U180" s="18"/>
      <c r="V180" s="18"/>
      <c r="W180" s="18"/>
      <c r="X180" s="18"/>
      <c r="Y180" s="18"/>
    </row>
    <row r="181" spans="1:25" hidden="1" x14ac:dyDescent="0.25">
      <c r="A181" s="33">
        <v>1.77</v>
      </c>
      <c r="B181" s="33">
        <f>1/5</f>
        <v>0.2</v>
      </c>
      <c r="C181" s="33" t="str">
        <f ca="1">IF(AND(A181&gt;=$B$1,A181&lt;=$C$1),0.2,"")</f>
        <v/>
      </c>
      <c r="D181" s="32">
        <f>_xlfn.NORM.S.DIST(A181-2.5,0)</f>
        <v>0.30562741003020988</v>
      </c>
      <c r="E181" s="32" t="str">
        <f ca="1">IF(AND(A181&gt;=$B$1,A181&lt;=$C$1),_xlfn.NORM.S.DIST(A181-2.5,0),"")</f>
        <v/>
      </c>
      <c r="F181" s="31">
        <f>_xlfn.EXPON.DIST(A181,1/$F$3,0)</f>
        <v>0.17033298882540943</v>
      </c>
      <c r="G181" s="31" t="str">
        <f ca="1">IF(AND(A181&gt;=$B$1,A181&lt;=$C$1),_xlfn.EXPON.DIST(A181,1/$F$3,0),"")</f>
        <v/>
      </c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18"/>
      <c r="T181" s="18"/>
      <c r="U181" s="18"/>
      <c r="V181" s="18"/>
      <c r="W181" s="18"/>
      <c r="X181" s="18"/>
      <c r="Y181" s="18"/>
    </row>
    <row r="182" spans="1:25" hidden="1" x14ac:dyDescent="0.25">
      <c r="A182" s="33">
        <v>1.78</v>
      </c>
      <c r="B182" s="33">
        <f>1/5</f>
        <v>0.2</v>
      </c>
      <c r="C182" s="33" t="str">
        <f ca="1">IF(AND(A182&gt;=$B$1,A182&lt;=$C$1),0.2,"")</f>
        <v/>
      </c>
      <c r="D182" s="32">
        <f>_xlfn.NORM.S.DIST(A182-2.5,0)</f>
        <v>0.30785126046985295</v>
      </c>
      <c r="E182" s="32" t="str">
        <f ca="1">IF(AND(A182&gt;=$B$1,A182&lt;=$C$1),_xlfn.NORM.S.DIST(A182-2.5,0),"")</f>
        <v/>
      </c>
      <c r="F182" s="31">
        <f>_xlfn.EXPON.DIST(A182,1/$F$3,0)</f>
        <v>0.1686381472685955</v>
      </c>
      <c r="G182" s="31" t="str">
        <f ca="1">IF(AND(A182&gt;=$B$1,A182&lt;=$C$1),_xlfn.EXPON.DIST(A182,1/$F$3,0),"")</f>
        <v/>
      </c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18"/>
      <c r="T182" s="18"/>
      <c r="U182" s="18"/>
      <c r="V182" s="18"/>
      <c r="W182" s="18"/>
      <c r="X182" s="18"/>
      <c r="Y182" s="18"/>
    </row>
    <row r="183" spans="1:25" hidden="1" x14ac:dyDescent="0.25">
      <c r="A183" s="33">
        <v>1.79</v>
      </c>
      <c r="B183" s="33">
        <f>1/5</f>
        <v>0.2</v>
      </c>
      <c r="C183" s="33" t="str">
        <f ca="1">IF(AND(A183&gt;=$B$1,A183&lt;=$C$1),0.2,"")</f>
        <v/>
      </c>
      <c r="D183" s="32">
        <f>_xlfn.NORM.S.DIST(A183-2.5,0)</f>
        <v>0.31006028483341613</v>
      </c>
      <c r="E183" s="32" t="str">
        <f ca="1">IF(AND(A183&gt;=$B$1,A183&lt;=$C$1),_xlfn.NORM.S.DIST(A183-2.5,0),"")</f>
        <v/>
      </c>
      <c r="F183" s="31">
        <f>_xlfn.EXPON.DIST(A183,1/$F$3,0)</f>
        <v>0.16696016966704069</v>
      </c>
      <c r="G183" s="31" t="str">
        <f ca="1">IF(AND(A183&gt;=$B$1,A183&lt;=$C$1),_xlfn.EXPON.DIST(A183,1/$F$3,0),"")</f>
        <v/>
      </c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18"/>
      <c r="T183" s="18"/>
      <c r="U183" s="18"/>
      <c r="V183" s="18"/>
      <c r="W183" s="18"/>
      <c r="X183" s="18"/>
      <c r="Y183" s="18"/>
    </row>
    <row r="184" spans="1:25" hidden="1" x14ac:dyDescent="0.25">
      <c r="A184" s="33">
        <v>1.8</v>
      </c>
      <c r="B184" s="33">
        <f>1/5</f>
        <v>0.2</v>
      </c>
      <c r="C184" s="33" t="str">
        <f ca="1">IF(AND(A184&gt;=$B$1,A184&lt;=$C$1),0.2,"")</f>
        <v/>
      </c>
      <c r="D184" s="32">
        <f>_xlfn.NORM.S.DIST(A184-2.5,0)</f>
        <v>0.31225393336676127</v>
      </c>
      <c r="E184" s="32" t="str">
        <f ca="1">IF(AND(A184&gt;=$B$1,A184&lt;=$C$1),_xlfn.NORM.S.DIST(A184-2.5,0),"")</f>
        <v/>
      </c>
      <c r="F184" s="31">
        <f>_xlfn.EXPON.DIST(A184,1/$F$3,0)</f>
        <v>0.16529888822158653</v>
      </c>
      <c r="G184" s="31" t="str">
        <f ca="1">IF(AND(A184&gt;=$B$1,A184&lt;=$C$1),_xlfn.EXPON.DIST(A184,1/$F$3,0),"")</f>
        <v/>
      </c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18"/>
      <c r="T184" s="18"/>
      <c r="U184" s="18"/>
      <c r="V184" s="18"/>
      <c r="W184" s="18"/>
      <c r="X184" s="18"/>
      <c r="Y184" s="18"/>
    </row>
    <row r="185" spans="1:25" hidden="1" x14ac:dyDescent="0.25">
      <c r="A185" s="33">
        <v>1.81</v>
      </c>
      <c r="B185" s="33">
        <f>1/5</f>
        <v>0.2</v>
      </c>
      <c r="C185" s="33" t="str">
        <f ca="1">IF(AND(A185&gt;=$B$1,A185&lt;=$C$1),0.2,"")</f>
        <v/>
      </c>
      <c r="D185" s="32">
        <f>_xlfn.NORM.S.DIST(A185-2.5,0)</f>
        <v>0.31443165702759734</v>
      </c>
      <c r="E185" s="32" t="str">
        <f ca="1">IF(AND(A185&gt;=$B$1,A185&lt;=$C$1),_xlfn.NORM.S.DIST(A185-2.5,0),"")</f>
        <v/>
      </c>
      <c r="F185" s="31">
        <f>_xlfn.EXPON.DIST(A185,1/$F$3,0)</f>
        <v>0.16365413680270405</v>
      </c>
      <c r="G185" s="31" t="str">
        <f ca="1">IF(AND(A185&gt;=$B$1,A185&lt;=$C$1),_xlfn.EXPON.DIST(A185,1/$F$3,0),"")</f>
        <v/>
      </c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18"/>
      <c r="T185" s="18"/>
      <c r="U185" s="18"/>
      <c r="V185" s="18"/>
      <c r="W185" s="18"/>
      <c r="X185" s="18"/>
      <c r="Y185" s="18"/>
    </row>
    <row r="186" spans="1:25" hidden="1" x14ac:dyDescent="0.25">
      <c r="A186" s="33">
        <v>1.82</v>
      </c>
      <c r="B186" s="33">
        <f>1/5</f>
        <v>0.2</v>
      </c>
      <c r="C186" s="33" t="str">
        <f ca="1">IF(AND(A186&gt;=$B$1,A186&lt;=$C$1),0.2,"")</f>
        <v/>
      </c>
      <c r="D186" s="32">
        <f>_xlfn.NORM.S.DIST(A186-2.5,0)</f>
        <v>0.31659290771089282</v>
      </c>
      <c r="E186" s="32" t="str">
        <f ca="1">IF(AND(A186&gt;=$B$1,A186&lt;=$C$1),_xlfn.NORM.S.DIST(A186-2.5,0),"")</f>
        <v/>
      </c>
      <c r="F186" s="31">
        <f>_xlfn.EXPON.DIST(A186,1/$F$3,0)</f>
        <v>0.16202575093388075</v>
      </c>
      <c r="G186" s="31" t="str">
        <f ca="1">IF(AND(A186&gt;=$B$1,A186&lt;=$C$1),_xlfn.EXPON.DIST(A186,1/$F$3,0),"")</f>
        <v/>
      </c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18"/>
      <c r="T186" s="18"/>
      <c r="U186" s="18"/>
      <c r="V186" s="18"/>
      <c r="W186" s="18"/>
      <c r="X186" s="18"/>
      <c r="Y186" s="18"/>
    </row>
    <row r="187" spans="1:25" hidden="1" x14ac:dyDescent="0.25">
      <c r="A187" s="33">
        <v>1.83</v>
      </c>
      <c r="B187" s="33">
        <f>1/5</f>
        <v>0.2</v>
      </c>
      <c r="C187" s="33" t="str">
        <f ca="1">IF(AND(A187&gt;=$B$1,A187&lt;=$C$1),0.2,"")</f>
        <v/>
      </c>
      <c r="D187" s="32">
        <f>_xlfn.NORM.S.DIST(A187-2.5,0)</f>
        <v>0.31873713847540158</v>
      </c>
      <c r="E187" s="32" t="str">
        <f ca="1">IF(AND(A187&gt;=$B$1,A187&lt;=$C$1),_xlfn.NORM.S.DIST(A187-2.5,0),"")</f>
        <v/>
      </c>
      <c r="F187" s="31">
        <f>_xlfn.EXPON.DIST(A187,1/$F$3,0)</f>
        <v>0.16041356777517274</v>
      </c>
      <c r="G187" s="31" t="str">
        <f ca="1">IF(AND(A187&gt;=$B$1,A187&lt;=$C$1),_xlfn.EXPON.DIST(A187,1/$F$3,0),"")</f>
        <v/>
      </c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18"/>
      <c r="T187" s="18"/>
      <c r="U187" s="18"/>
      <c r="V187" s="18"/>
      <c r="W187" s="18"/>
      <c r="X187" s="18"/>
      <c r="Y187" s="18"/>
    </row>
    <row r="188" spans="1:25" hidden="1" x14ac:dyDescent="0.25">
      <c r="A188" s="33">
        <v>1.84</v>
      </c>
      <c r="B188" s="33">
        <f>1/5</f>
        <v>0.2</v>
      </c>
      <c r="C188" s="33" t="str">
        <f ca="1">IF(AND(A188&gt;=$B$1,A188&lt;=$C$1),0.2,"")</f>
        <v/>
      </c>
      <c r="D188" s="32">
        <f>_xlfn.NORM.S.DIST(A188-2.5,0)</f>
        <v>0.32086380377117252</v>
      </c>
      <c r="E188" s="32" t="str">
        <f ca="1">IF(AND(A188&gt;=$B$1,A188&lt;=$C$1),_xlfn.NORM.S.DIST(A188-2.5,0),"")</f>
        <v/>
      </c>
      <c r="F188" s="31">
        <f>_xlfn.EXPON.DIST(A188,1/$F$3,0)</f>
        <v>0.15881742610692068</v>
      </c>
      <c r="G188" s="31" t="str">
        <f ca="1">IF(AND(A188&gt;=$B$1,A188&lt;=$C$1),_xlfn.EXPON.DIST(A188,1/$F$3,0),"")</f>
        <v/>
      </c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18"/>
      <c r="T188" s="18"/>
      <c r="U188" s="18"/>
      <c r="V188" s="18"/>
      <c r="W188" s="18"/>
      <c r="X188" s="18"/>
      <c r="Y188" s="18"/>
    </row>
    <row r="189" spans="1:25" hidden="1" x14ac:dyDescent="0.25">
      <c r="A189" s="33">
        <v>1.85</v>
      </c>
      <c r="B189" s="33">
        <f>1/5</f>
        <v>0.2</v>
      </c>
      <c r="C189" s="33" t="str">
        <f ca="1">IF(AND(A189&gt;=$B$1,A189&lt;=$C$1),0.2,"")</f>
        <v/>
      </c>
      <c r="D189" s="32">
        <f>_xlfn.NORM.S.DIST(A189-2.5,0)</f>
        <v>0.32297235966791432</v>
      </c>
      <c r="E189" s="32" t="str">
        <f ca="1">IF(AND(A189&gt;=$B$1,A189&lt;=$C$1),_xlfn.NORM.S.DIST(A189-2.5,0),"")</f>
        <v/>
      </c>
      <c r="F189" s="31">
        <f>_xlfn.EXPON.DIST(A189,1/$F$3,0)</f>
        <v>0.15723716631362761</v>
      </c>
      <c r="G189" s="31" t="str">
        <f ca="1">IF(AND(A189&gt;=$B$1,A189&lt;=$C$1),_xlfn.EXPON.DIST(A189,1/$F$3,0),"")</f>
        <v/>
      </c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18"/>
      <c r="T189" s="18"/>
      <c r="U189" s="18"/>
      <c r="V189" s="18"/>
      <c r="W189" s="18"/>
      <c r="X189" s="18"/>
      <c r="Y189" s="18"/>
    </row>
    <row r="190" spans="1:25" hidden="1" x14ac:dyDescent="0.25">
      <c r="A190" s="33">
        <v>1.86</v>
      </c>
      <c r="B190" s="33">
        <f>1/5</f>
        <v>0.2</v>
      </c>
      <c r="C190" s="33" t="str">
        <f ca="1">IF(AND(A190&gt;=$B$1,A190&lt;=$C$1),0.2,"")</f>
        <v/>
      </c>
      <c r="D190" s="32">
        <f>_xlfn.NORM.S.DIST(A190-2.5,0)</f>
        <v>0.32506226408408218</v>
      </c>
      <c r="E190" s="32" t="str">
        <f ca="1">IF(AND(A190&gt;=$B$1,A190&lt;=$C$1),_xlfn.NORM.S.DIST(A190-2.5,0),"")</f>
        <v/>
      </c>
      <c r="F190" s="31">
        <f>_xlfn.EXPON.DIST(A190,1/$F$3,0)</f>
        <v>0.15567263036799731</v>
      </c>
      <c r="G190" s="31" t="str">
        <f ca="1">IF(AND(A190&gt;=$B$1,A190&lt;=$C$1),_xlfn.EXPON.DIST(A190,1/$F$3,0),"")</f>
        <v/>
      </c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18"/>
      <c r="T190" s="18"/>
      <c r="U190" s="18"/>
      <c r="V190" s="18"/>
      <c r="W190" s="18"/>
      <c r="X190" s="18"/>
      <c r="Y190" s="18"/>
    </row>
    <row r="191" spans="1:25" hidden="1" x14ac:dyDescent="0.25">
      <c r="A191" s="33">
        <v>1.87</v>
      </c>
      <c r="B191" s="33">
        <f>1/5</f>
        <v>0.2</v>
      </c>
      <c r="C191" s="33" t="str">
        <f ca="1">IF(AND(A191&gt;=$B$1,A191&lt;=$C$1),0.2,"")</f>
        <v/>
      </c>
      <c r="D191" s="32">
        <f>_xlfn.NORM.S.DIST(A191-2.5,0)</f>
        <v>0.32713297701655447</v>
      </c>
      <c r="E191" s="32" t="str">
        <f ca="1">IF(AND(A191&gt;=$B$1,A191&lt;=$C$1),_xlfn.NORM.S.DIST(A191-2.5,0),"")</f>
        <v/>
      </c>
      <c r="F191" s="31">
        <f>_xlfn.EXPON.DIST(A191,1/$F$3,0)</f>
        <v>0.1541236618151314</v>
      </c>
      <c r="G191" s="31" t="str">
        <f ca="1">IF(AND(A191&gt;=$B$1,A191&lt;=$C$1),_xlfn.EXPON.DIST(A191,1/$F$3,0),"")</f>
        <v/>
      </c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18"/>
      <c r="T191" s="18"/>
      <c r="U191" s="18"/>
      <c r="V191" s="18"/>
      <c r="W191" s="18"/>
      <c r="X191" s="18"/>
      <c r="Y191" s="18"/>
    </row>
    <row r="192" spans="1:25" hidden="1" x14ac:dyDescent="0.25">
      <c r="A192" s="33">
        <v>1.8800000000000001</v>
      </c>
      <c r="B192" s="33">
        <f>1/5</f>
        <v>0.2</v>
      </c>
      <c r="C192" s="33" t="str">
        <f ca="1">IF(AND(A192&gt;=$B$1,A192&lt;=$C$1),0.2,"")</f>
        <v/>
      </c>
      <c r="D192" s="32">
        <f>_xlfn.NORM.S.DIST(A192-2.5,0)</f>
        <v>0.32918396077076484</v>
      </c>
      <c r="E192" s="32" t="str">
        <f ca="1">IF(AND(A192&gt;=$B$1,A192&lt;=$C$1),_xlfn.NORM.S.DIST(A192-2.5,0),"")</f>
        <v/>
      </c>
      <c r="F192" s="31">
        <f>_xlfn.EXPON.DIST(A192,1/$F$3,0)</f>
        <v>0.15259010575688386</v>
      </c>
      <c r="G192" s="31" t="str">
        <f ca="1">IF(AND(A192&gt;=$B$1,A192&lt;=$C$1),_xlfn.EXPON.DIST(A192,1/$F$3,0),"")</f>
        <v/>
      </c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18"/>
      <c r="T192" s="18"/>
      <c r="U192" s="18"/>
      <c r="V192" s="18"/>
      <c r="W192" s="18"/>
      <c r="X192" s="18"/>
      <c r="Y192" s="18"/>
    </row>
    <row r="193" spans="1:25" hidden="1" x14ac:dyDescent="0.25">
      <c r="A193" s="33">
        <v>1.8900000000000001</v>
      </c>
      <c r="B193" s="33">
        <f>1/5</f>
        <v>0.2</v>
      </c>
      <c r="C193" s="33" t="str">
        <f ca="1">IF(AND(A193&gt;=$B$1,A193&lt;=$C$1),0.2,"")</f>
        <v/>
      </c>
      <c r="D193" s="32">
        <f>_xlfn.NORM.S.DIST(A193-2.5,0)</f>
        <v>0.33121468019115297</v>
      </c>
      <c r="E193" s="32" t="str">
        <f ca="1">IF(AND(A193&gt;=$B$1,A193&lt;=$C$1),_xlfn.NORM.S.DIST(A193-2.5,0),"")</f>
        <v/>
      </c>
      <c r="F193" s="31">
        <f>_xlfn.EXPON.DIST(A193,1/$F$3,0)</f>
        <v>0.15107180883637084</v>
      </c>
      <c r="G193" s="31" t="str">
        <f ca="1">IF(AND(A193&gt;=$B$1,A193&lt;=$C$1),_xlfn.EXPON.DIST(A193,1/$F$3,0),"")</f>
        <v/>
      </c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18"/>
      <c r="T193" s="18"/>
      <c r="U193" s="18"/>
      <c r="V193" s="18"/>
      <c r="W193" s="18"/>
      <c r="X193" s="18"/>
      <c r="Y193" s="18"/>
    </row>
    <row r="194" spans="1:25" hidden="1" x14ac:dyDescent="0.25">
      <c r="A194" s="33">
        <v>1.9000000000000001</v>
      </c>
      <c r="B194" s="33">
        <f>1/5</f>
        <v>0.2</v>
      </c>
      <c r="C194" s="33" t="str">
        <f ca="1">IF(AND(A194&gt;=$B$1,A194&lt;=$C$1),0.2,"")</f>
        <v/>
      </c>
      <c r="D194" s="32">
        <f>_xlfn.NORM.S.DIST(A194-2.5,0)</f>
        <v>0.33322460289179967</v>
      </c>
      <c r="E194" s="32" t="str">
        <f ca="1">IF(AND(A194&gt;=$B$1,A194&lt;=$C$1),_xlfn.NORM.S.DIST(A194-2.5,0),"")</f>
        <v/>
      </c>
      <c r="F194" s="31">
        <f>_xlfn.EXPON.DIST(A194,1/$F$3,0)</f>
        <v>0.14956861922263504</v>
      </c>
      <c r="G194" s="31" t="str">
        <f ca="1">IF(AND(A194&gt;=$B$1,A194&lt;=$C$1),_xlfn.EXPON.DIST(A194,1/$F$3,0),"")</f>
        <v/>
      </c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18"/>
      <c r="T194" s="18"/>
      <c r="U194" s="18"/>
      <c r="V194" s="18"/>
      <c r="W194" s="18"/>
      <c r="X194" s="18"/>
      <c r="Y194" s="18"/>
    </row>
    <row r="195" spans="1:25" hidden="1" x14ac:dyDescent="0.25">
      <c r="A195" s="33">
        <v>1.9100000000000001</v>
      </c>
      <c r="B195" s="33">
        <f>1/5</f>
        <v>0.2</v>
      </c>
      <c r="C195" s="33" t="str">
        <f ca="1">IF(AND(A195&gt;=$B$1,A195&lt;=$C$1),0.2,"")</f>
        <v/>
      </c>
      <c r="D195" s="32">
        <f>_xlfn.NORM.S.DIST(A195-2.5,0)</f>
        <v>0.33521319948710615</v>
      </c>
      <c r="E195" s="32" t="str">
        <f ca="1">IF(AND(A195&gt;=$B$1,A195&lt;=$C$1),_xlfn.NORM.S.DIST(A195-2.5,0),"")</f>
        <v/>
      </c>
      <c r="F195" s="31">
        <f>_xlfn.EXPON.DIST(A195,1/$F$3,0)</f>
        <v>0.14808038659546244</v>
      </c>
      <c r="G195" s="31" t="str">
        <f ca="1">IF(AND(A195&gt;=$B$1,A195&lt;=$C$1),_xlfn.EXPON.DIST(A195,1/$F$3,0),"")</f>
        <v/>
      </c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18"/>
      <c r="T195" s="18"/>
      <c r="U195" s="18"/>
      <c r="V195" s="18"/>
      <c r="W195" s="18"/>
      <c r="X195" s="18"/>
      <c r="Y195" s="18"/>
    </row>
    <row r="196" spans="1:25" hidden="1" x14ac:dyDescent="0.25">
      <c r="A196" s="33">
        <v>1.92</v>
      </c>
      <c r="B196" s="33">
        <f>1/5</f>
        <v>0.2</v>
      </c>
      <c r="C196" s="33" t="str">
        <f ca="1">IF(AND(A196&gt;=$B$1,A196&lt;=$C$1),0.2,"")</f>
        <v/>
      </c>
      <c r="D196" s="32">
        <f>_xlfn.NORM.S.DIST(A196-2.5,0)</f>
        <v>0.33717994382238053</v>
      </c>
      <c r="E196" s="32" t="str">
        <f ca="1">IF(AND(A196&gt;=$B$1,A196&lt;=$C$1),_xlfn.NORM.S.DIST(A196-2.5,0),"")</f>
        <v/>
      </c>
      <c r="F196" s="31">
        <f>_xlfn.EXPON.DIST(A196,1/$F$3,0)</f>
        <v>0.14660696213035015</v>
      </c>
      <c r="G196" s="31" t="str">
        <f ca="1">IF(AND(A196&gt;=$B$1,A196&lt;=$C$1),_xlfn.EXPON.DIST(A196,1/$F$3,0),"")</f>
        <v/>
      </c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18"/>
      <c r="T196" s="18"/>
      <c r="U196" s="18"/>
      <c r="V196" s="18"/>
      <c r="W196" s="18"/>
      <c r="X196" s="18"/>
      <c r="Y196" s="18"/>
    </row>
    <row r="197" spans="1:25" hidden="1" x14ac:dyDescent="0.25">
      <c r="A197" s="33">
        <v>1.93</v>
      </c>
      <c r="B197" s="33">
        <f>1/5</f>
        <v>0.2</v>
      </c>
      <c r="C197" s="33" t="str">
        <f ca="1">IF(AND(A197&gt;=$B$1,A197&lt;=$C$1),0.2,"")</f>
        <v/>
      </c>
      <c r="D197" s="32">
        <f>_xlfn.NORM.S.DIST(A197-2.5,0)</f>
        <v>0.33912431320419217</v>
      </c>
      <c r="E197" s="32" t="str">
        <f ca="1">IF(AND(A197&gt;=$B$1,A197&lt;=$C$1),_xlfn.NORM.S.DIST(A197-2.5,0),"")</f>
        <v/>
      </c>
      <c r="F197" s="31">
        <f>_xlfn.EXPON.DIST(A197,1/$F$3,0)</f>
        <v>0.14514819848362373</v>
      </c>
      <c r="G197" s="31" t="str">
        <f ca="1">IF(AND(A197&gt;=$B$1,A197&lt;=$C$1),_xlfn.EXPON.DIST(A197,1/$F$3,0),"")</f>
        <v/>
      </c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18"/>
      <c r="T197" s="18"/>
      <c r="U197" s="18"/>
      <c r="V197" s="18"/>
      <c r="W197" s="18"/>
      <c r="X197" s="18"/>
      <c r="Y197" s="18"/>
    </row>
    <row r="198" spans="1:25" hidden="1" x14ac:dyDescent="0.25">
      <c r="A198" s="33">
        <v>1.94</v>
      </c>
      <c r="B198" s="33">
        <f>1/5</f>
        <v>0.2</v>
      </c>
      <c r="C198" s="33" t="str">
        <f ca="1">IF(AND(A198&gt;=$B$1,A198&lt;=$C$1),0.2,"")</f>
        <v/>
      </c>
      <c r="D198" s="32">
        <f>_xlfn.NORM.S.DIST(A198-2.5,0)</f>
        <v>0.34104578863035256</v>
      </c>
      <c r="E198" s="32" t="str">
        <f ca="1">IF(AND(A198&gt;=$B$1,A198&lt;=$C$1),_xlfn.NORM.S.DIST(A198-2.5,0),"")</f>
        <v/>
      </c>
      <c r="F198" s="31">
        <f>_xlfn.EXPON.DIST(A198,1/$F$3,0)</f>
        <v>0.14370394977770293</v>
      </c>
      <c r="G198" s="31" t="str">
        <f ca="1">IF(AND(A198&gt;=$B$1,A198&lt;=$C$1),_xlfn.EXPON.DIST(A198,1/$F$3,0),"")</f>
        <v/>
      </c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18"/>
      <c r="T198" s="18"/>
      <c r="U198" s="18"/>
      <c r="V198" s="18"/>
      <c r="W198" s="18"/>
      <c r="X198" s="18"/>
      <c r="Y198" s="18"/>
    </row>
    <row r="199" spans="1:25" hidden="1" x14ac:dyDescent="0.25">
      <c r="A199" s="33">
        <v>1.95</v>
      </c>
      <c r="B199" s="33">
        <f>1/5</f>
        <v>0.2</v>
      </c>
      <c r="C199" s="33" t="str">
        <f ca="1">IF(AND(A199&gt;=$B$1,A199&lt;=$C$1),0.2,"")</f>
        <v/>
      </c>
      <c r="D199" s="32">
        <f>_xlfn.NORM.S.DIST(A199-2.5,0)</f>
        <v>0.3429438550193839</v>
      </c>
      <c r="E199" s="32" t="str">
        <f ca="1">IF(AND(A199&gt;=$B$1,A199&lt;=$C$1),_xlfn.NORM.S.DIST(A199-2.5,0),"")</f>
        <v/>
      </c>
      <c r="F199" s="31">
        <f>_xlfn.EXPON.DIST(A199,1/$F$3,0)</f>
        <v>0.14227407158651359</v>
      </c>
      <c r="G199" s="31" t="str">
        <f ca="1">IF(AND(A199&gt;=$B$1,A199&lt;=$C$1),_xlfn.EXPON.DIST(A199,1/$F$3,0),"")</f>
        <v/>
      </c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18"/>
      <c r="T199" s="18"/>
      <c r="U199" s="18"/>
      <c r="V199" s="18"/>
      <c r="W199" s="18"/>
      <c r="X199" s="18"/>
      <c r="Y199" s="18"/>
    </row>
    <row r="200" spans="1:25" hidden="1" x14ac:dyDescent="0.25">
      <c r="A200" s="33">
        <v>1.96</v>
      </c>
      <c r="B200" s="33">
        <f>1/5</f>
        <v>0.2</v>
      </c>
      <c r="C200" s="33" t="str">
        <f ca="1">IF(AND(A200&gt;=$B$1,A200&lt;=$C$1),0.2,"")</f>
        <v/>
      </c>
      <c r="D200" s="32">
        <f>_xlfn.NORM.S.DIST(A200-2.5,0)</f>
        <v>0.34481800143933333</v>
      </c>
      <c r="E200" s="32" t="str">
        <f ca="1">IF(AND(A200&gt;=$B$1,A200&lt;=$C$1),_xlfn.NORM.S.DIST(A200-2.5,0),"")</f>
        <v/>
      </c>
      <c r="F200" s="31">
        <f>_xlfn.EXPON.DIST(A200,1/$F$3,0)</f>
        <v>0.140858420921045</v>
      </c>
      <c r="G200" s="31" t="str">
        <f ca="1">IF(AND(A200&gt;=$B$1,A200&lt;=$C$1),_xlfn.EXPON.DIST(A200,1/$F$3,0),"")</f>
        <v/>
      </c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18"/>
      <c r="T200" s="18"/>
      <c r="U200" s="18"/>
      <c r="V200" s="18"/>
      <c r="W200" s="18"/>
      <c r="X200" s="18"/>
      <c r="Y200" s="18"/>
    </row>
    <row r="201" spans="1:25" hidden="1" x14ac:dyDescent="0.25">
      <c r="A201" s="33">
        <v>1.97</v>
      </c>
      <c r="B201" s="33">
        <f>1/5</f>
        <v>0.2</v>
      </c>
      <c r="C201" s="33" t="str">
        <f ca="1">IF(AND(A201&gt;=$B$1,A201&lt;=$C$1),0.2,"")</f>
        <v/>
      </c>
      <c r="D201" s="32">
        <f>_xlfn.NORM.S.DIST(A201-2.5,0)</f>
        <v>0.34666772133579166</v>
      </c>
      <c r="E201" s="32" t="str">
        <f ca="1">IF(AND(A201&gt;=$B$1,A201&lt;=$C$1),_xlfn.NORM.S.DIST(A201-2.5,0),"")</f>
        <v/>
      </c>
      <c r="F201" s="31">
        <f>_xlfn.EXPON.DIST(A201,1/$F$3,0)</f>
        <v>0.13945685621505094</v>
      </c>
      <c r="G201" s="31" t="str">
        <f ca="1">IF(AND(A201&gt;=$B$1,A201&lt;=$C$1),_xlfn.EXPON.DIST(A201,1/$F$3,0),"")</f>
        <v/>
      </c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18"/>
      <c r="T201" s="18"/>
      <c r="U201" s="18"/>
      <c r="V201" s="18"/>
      <c r="W201" s="18"/>
      <c r="X201" s="18"/>
      <c r="Y201" s="18"/>
    </row>
    <row r="202" spans="1:25" hidden="1" x14ac:dyDescent="0.25">
      <c r="A202" s="33">
        <v>1.98</v>
      </c>
      <c r="B202" s="33">
        <f>1/5</f>
        <v>0.2</v>
      </c>
      <c r="C202" s="33" t="str">
        <f ca="1">IF(AND(A202&gt;=$B$1,A202&lt;=$C$1),0.2,"")</f>
        <v/>
      </c>
      <c r="D202" s="32">
        <f>_xlfn.NORM.S.DIST(A202-2.5,0)</f>
        <v>0.34849251275897447</v>
      </c>
      <c r="E202" s="32" t="str">
        <f ca="1">IF(AND(A202&gt;=$B$1,A202&lt;=$C$1),_xlfn.NORM.S.DIST(A202-2.5,0),"")</f>
        <v/>
      </c>
      <c r="F202" s="31">
        <f>_xlfn.EXPON.DIST(A202,1/$F$3,0)</f>
        <v>0.13806923731089282</v>
      </c>
      <c r="G202" s="31" t="str">
        <f ca="1">IF(AND(A202&gt;=$B$1,A202&lt;=$C$1),_xlfn.EXPON.DIST(A202,1/$F$3,0),"")</f>
        <v/>
      </c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18"/>
      <c r="T202" s="18"/>
      <c r="U202" s="18"/>
      <c r="V202" s="18"/>
      <c r="W202" s="18"/>
      <c r="X202" s="18"/>
      <c r="Y202" s="18"/>
    </row>
    <row r="203" spans="1:25" hidden="1" x14ac:dyDescent="0.25">
      <c r="A203" s="33">
        <v>1.99</v>
      </c>
      <c r="B203" s="33">
        <f>1/5</f>
        <v>0.2</v>
      </c>
      <c r="C203" s="33" t="str">
        <f ca="1">IF(AND(A203&gt;=$B$1,A203&lt;=$C$1),0.2,"")</f>
        <v/>
      </c>
      <c r="D203" s="32">
        <f>_xlfn.NORM.S.DIST(A203-2.5,0)</f>
        <v>0.35029187858972582</v>
      </c>
      <c r="E203" s="32" t="str">
        <f ca="1">IF(AND(A203&gt;=$B$1,A203&lt;=$C$1),_xlfn.NORM.S.DIST(A203-2.5,0),"")</f>
        <v/>
      </c>
      <c r="F203" s="31">
        <f>_xlfn.EXPON.DIST(A203,1/$F$3,0)</f>
        <v>0.13669542544552385</v>
      </c>
      <c r="G203" s="31" t="str">
        <f ca="1">IF(AND(A203&gt;=$B$1,A203&lt;=$C$1),_xlfn.EXPON.DIST(A203,1/$F$3,0),"")</f>
        <v/>
      </c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18"/>
      <c r="T203" s="18"/>
      <c r="U203" s="18"/>
      <c r="V203" s="18"/>
      <c r="W203" s="18"/>
      <c r="X203" s="18"/>
      <c r="Y203" s="18"/>
    </row>
    <row r="204" spans="1:25" hidden="1" x14ac:dyDescent="0.25">
      <c r="A204" s="33">
        <v>2</v>
      </c>
      <c r="B204" s="33">
        <f>1/5</f>
        <v>0.2</v>
      </c>
      <c r="C204" s="33" t="str">
        <f ca="1">IF(AND(A204&gt;=$B$1,A204&lt;=$C$1),0.2,"")</f>
        <v/>
      </c>
      <c r="D204" s="32">
        <f>_xlfn.NORM.S.DIST(A204-2.5,0)</f>
        <v>0.35206532676429952</v>
      </c>
      <c r="E204" s="32" t="str">
        <f ca="1">IF(AND(A204&gt;=$B$1,A204&lt;=$C$1),_xlfn.NORM.S.DIST(A204-2.5,0),"")</f>
        <v/>
      </c>
      <c r="F204" s="31">
        <f>_xlfn.EXPON.DIST(A204,1/$F$3,0)</f>
        <v>0.1353352832366127</v>
      </c>
      <c r="G204" s="31" t="str">
        <f ca="1">IF(AND(A204&gt;=$B$1,A204&lt;=$C$1),_xlfn.EXPON.DIST(A204,1/$F$3,0),"")</f>
        <v/>
      </c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18"/>
      <c r="T204" s="18"/>
      <c r="U204" s="18"/>
      <c r="V204" s="18"/>
      <c r="W204" s="18"/>
      <c r="X204" s="18"/>
      <c r="Y204" s="18"/>
    </row>
    <row r="205" spans="1:25" hidden="1" x14ac:dyDescent="0.25">
      <c r="A205" s="33">
        <v>2.0100000000000002</v>
      </c>
      <c r="B205" s="33">
        <f>1/5</f>
        <v>0.2</v>
      </c>
      <c r="C205" s="33" t="str">
        <f ca="1">IF(AND(A205&gt;=$B$1,A205&lt;=$C$1),0.2,"")</f>
        <v/>
      </c>
      <c r="D205" s="32">
        <f>_xlfn.NORM.S.DIST(A205-2.5,0)</f>
        <v>0.35381237049777969</v>
      </c>
      <c r="E205" s="32" t="str">
        <f ca="1">IF(AND(A205&gt;=$B$1,A205&lt;=$C$1),_xlfn.NORM.S.DIST(A205-2.5,0),"")</f>
        <v/>
      </c>
      <c r="F205" s="31">
        <f>_xlfn.EXPON.DIST(A205,1/$F$3,0)</f>
        <v>0.13398867466880493</v>
      </c>
      <c r="G205" s="31" t="str">
        <f ca="1">IF(AND(A205&gt;=$B$1,A205&lt;=$C$1),_xlfn.EXPON.DIST(A205,1/$F$3,0),"")</f>
        <v/>
      </c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18"/>
      <c r="T205" s="18"/>
      <c r="U205" s="18"/>
      <c r="V205" s="18"/>
      <c r="W205" s="18"/>
      <c r="X205" s="18"/>
      <c r="Y205" s="18"/>
    </row>
    <row r="206" spans="1:25" hidden="1" x14ac:dyDescent="0.25">
      <c r="A206" s="33">
        <v>2.02</v>
      </c>
      <c r="B206" s="33">
        <f>1/5</f>
        <v>0.2</v>
      </c>
      <c r="C206" s="33" t="str">
        <f ca="1">IF(AND(A206&gt;=$B$1,A206&lt;=$C$1),0.2,"")</f>
        <v/>
      </c>
      <c r="D206" s="32">
        <f>_xlfn.NORM.S.DIST(A206-2.5,0)</f>
        <v>0.35553252850599709</v>
      </c>
      <c r="E206" s="32" t="str">
        <f ca="1">IF(AND(A206&gt;=$B$1,A206&lt;=$C$1),_xlfn.NORM.S.DIST(A206-2.5,0),"")</f>
        <v/>
      </c>
      <c r="F206" s="31">
        <f>_xlfn.EXPON.DIST(A206,1/$F$3,0)</f>
        <v>0.13265546508012172</v>
      </c>
      <c r="G206" s="31" t="str">
        <f ca="1">IF(AND(A206&gt;=$B$1,A206&lt;=$C$1),_xlfn.EXPON.DIST(A206,1/$F$3,0),"")</f>
        <v/>
      </c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18"/>
      <c r="T206" s="18"/>
      <c r="U206" s="18"/>
      <c r="V206" s="18"/>
      <c r="W206" s="18"/>
      <c r="X206" s="18"/>
      <c r="Y206" s="18"/>
    </row>
    <row r="207" spans="1:25" hidden="1" x14ac:dyDescent="0.25">
      <c r="A207" s="33">
        <v>2.0300000000000002</v>
      </c>
      <c r="B207" s="33">
        <f>1/5</f>
        <v>0.2</v>
      </c>
      <c r="C207" s="33" t="str">
        <f ca="1">IF(AND(A207&gt;=$B$1,A207&lt;=$C$1),0.2,"")</f>
        <v/>
      </c>
      <c r="D207" s="32">
        <f>_xlfn.NORM.S.DIST(A207-2.5,0)</f>
        <v>0.35722532522580086</v>
      </c>
      <c r="E207" s="32" t="str">
        <f ca="1">IF(AND(A207&gt;=$B$1,A207&lt;=$C$1),_xlfn.NORM.S.DIST(A207-2.5,0),"")</f>
        <v/>
      </c>
      <c r="F207" s="31">
        <f>_xlfn.EXPON.DIST(A207,1/$F$3,0)</f>
        <v>0.13133552114849303</v>
      </c>
      <c r="G207" s="31" t="str">
        <f ca="1">IF(AND(A207&gt;=$B$1,A207&lt;=$C$1),_xlfn.EXPON.DIST(A207,1/$F$3,0),"")</f>
        <v/>
      </c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18"/>
      <c r="T207" s="18"/>
      <c r="U207" s="18"/>
      <c r="V207" s="18"/>
      <c r="W207" s="18"/>
      <c r="X207" s="18"/>
      <c r="Y207" s="18"/>
    </row>
    <row r="208" spans="1:25" hidden="1" x14ac:dyDescent="0.25">
      <c r="A208" s="33">
        <v>2.04</v>
      </c>
      <c r="B208" s="33">
        <f>1/5</f>
        <v>0.2</v>
      </c>
      <c r="C208" s="33" t="str">
        <f ca="1">IF(AND(A208&gt;=$B$1,A208&lt;=$C$1),0.2,"")</f>
        <v/>
      </c>
      <c r="D208" s="32">
        <f>_xlfn.NORM.S.DIST(A208-2.5,0)</f>
        <v>0.35889029103354464</v>
      </c>
      <c r="E208" s="32" t="str">
        <f ca="1">IF(AND(A208&gt;=$B$1,A208&lt;=$C$1),_xlfn.NORM.S.DIST(A208-2.5,0),"")</f>
        <v/>
      </c>
      <c r="F208" s="31">
        <f>_xlfn.EXPON.DIST(A208,1/$F$3,0)</f>
        <v>0.13002871087842591</v>
      </c>
      <c r="G208" s="31" t="str">
        <f ca="1">IF(AND(A208&gt;=$B$1,A208&lt;=$C$1),_xlfn.EXPON.DIST(A208,1/$F$3,0),"")</f>
        <v/>
      </c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18"/>
      <c r="T208" s="18"/>
      <c r="U208" s="18"/>
      <c r="V208" s="18"/>
      <c r="W208" s="18"/>
      <c r="X208" s="18"/>
      <c r="Y208" s="18"/>
    </row>
    <row r="209" spans="1:25" hidden="1" x14ac:dyDescent="0.25">
      <c r="A209" s="33">
        <v>2.0499999999999998</v>
      </c>
      <c r="B209" s="33">
        <f>1/5</f>
        <v>0.2</v>
      </c>
      <c r="C209" s="33" t="str">
        <f ca="1">IF(AND(A209&gt;=$B$1,A209&lt;=$C$1),0.2,"")</f>
        <v/>
      </c>
      <c r="D209" s="32">
        <f>_xlfn.NORM.S.DIST(A209-2.5,0)</f>
        <v>0.36052696246164795</v>
      </c>
      <c r="E209" s="32" t="str">
        <f ca="1">IF(AND(A209&gt;=$B$1,A209&lt;=$C$1),_xlfn.NORM.S.DIST(A209-2.5,0),"")</f>
        <v/>
      </c>
      <c r="F209" s="31">
        <f>_xlfn.EXPON.DIST(A209,1/$F$3,0)</f>
        <v>0.12873490358780423</v>
      </c>
      <c r="G209" s="31" t="str">
        <f ca="1">IF(AND(A209&gt;=$B$1,A209&lt;=$C$1),_xlfn.EXPON.DIST(A209,1/$F$3,0),"")</f>
        <v/>
      </c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18"/>
      <c r="T209" s="18"/>
      <c r="U209" s="18"/>
      <c r="V209" s="18"/>
      <c r="W209" s="18"/>
      <c r="X209" s="18"/>
      <c r="Y209" s="18"/>
    </row>
    <row r="210" spans="1:25" hidden="1" x14ac:dyDescent="0.25">
      <c r="A210" s="33">
        <v>2.06</v>
      </c>
      <c r="B210" s="33">
        <f>1/5</f>
        <v>0.2</v>
      </c>
      <c r="C210" s="33" t="str">
        <f ca="1">IF(AND(A210&gt;=$B$1,A210&lt;=$C$1),0.2,"")</f>
        <v/>
      </c>
      <c r="D210" s="32">
        <f>_xlfn.NORM.S.DIST(A210-2.5,0)</f>
        <v>0.36213488241309222</v>
      </c>
      <c r="E210" s="32" t="str">
        <f ca="1">IF(AND(A210&gt;=$B$1,A210&lt;=$C$1),_xlfn.NORM.S.DIST(A210-2.5,0),"")</f>
        <v/>
      </c>
      <c r="F210" s="31">
        <f>_xlfn.EXPON.DIST(A210,1/$F$3,0)</f>
        <v>0.12745396989482075</v>
      </c>
      <c r="G210" s="31" t="str">
        <f ca="1">IF(AND(A210&gt;=$B$1,A210&lt;=$C$1),_xlfn.EXPON.DIST(A210,1/$F$3,0),"")</f>
        <v/>
      </c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18"/>
      <c r="T210" s="18"/>
      <c r="U210" s="18"/>
      <c r="V210" s="18"/>
      <c r="W210" s="18"/>
      <c r="X210" s="18"/>
      <c r="Y210" s="18"/>
    </row>
    <row r="211" spans="1:25" hidden="1" x14ac:dyDescent="0.25">
      <c r="A211" s="33">
        <v>2.0699999999999998</v>
      </c>
      <c r="B211" s="33">
        <f>1/5</f>
        <v>0.2</v>
      </c>
      <c r="C211" s="33" t="str">
        <f ca="1">IF(AND(A211&gt;=$B$1,A211&lt;=$C$1),0.2,"")</f>
        <v/>
      </c>
      <c r="D211" s="32">
        <f>_xlfn.NORM.S.DIST(A211-2.5,0)</f>
        <v>0.36371360037371336</v>
      </c>
      <c r="E211" s="32" t="str">
        <f ca="1">IF(AND(A211&gt;=$B$1,A211&lt;=$C$1),_xlfn.NORM.S.DIST(A211-2.5,0),"")</f>
        <v/>
      </c>
      <c r="F211" s="31">
        <f>_xlfn.EXPON.DIST(A211,1/$F$3,0)</f>
        <v>0.12618578170503877</v>
      </c>
      <c r="G211" s="31" t="str">
        <f ca="1">IF(AND(A211&gt;=$B$1,A211&lt;=$C$1),_xlfn.EXPON.DIST(A211,1/$F$3,0),"")</f>
        <v/>
      </c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18"/>
      <c r="T211" s="18"/>
      <c r="U211" s="18"/>
      <c r="V211" s="18"/>
      <c r="W211" s="18"/>
      <c r="X211" s="18"/>
      <c r="Y211" s="18"/>
    </row>
    <row r="212" spans="1:25" hidden="1" x14ac:dyDescent="0.25">
      <c r="A212" s="33">
        <v>2.08</v>
      </c>
      <c r="B212" s="33">
        <f>1/5</f>
        <v>0.2</v>
      </c>
      <c r="C212" s="33" t="str">
        <f ca="1">IF(AND(A212&gt;=$B$1,A212&lt;=$C$1),0.2,"")</f>
        <v/>
      </c>
      <c r="D212" s="32">
        <f>_xlfn.NORM.S.DIST(A212-2.5,0)</f>
        <v>0.36526267262215389</v>
      </c>
      <c r="E212" s="32" t="str">
        <f ca="1">IF(AND(A212&gt;=$B$1,A212&lt;=$C$1),_xlfn.NORM.S.DIST(A212-2.5,0),"")</f>
        <v/>
      </c>
      <c r="F212" s="31">
        <f>_xlfn.EXPON.DIST(A212,1/$F$3,0)</f>
        <v>0.12493021219858241</v>
      </c>
      <c r="G212" s="31" t="str">
        <f ca="1">IF(AND(A212&gt;=$B$1,A212&lt;=$C$1),_xlfn.EXPON.DIST(A212,1/$F$3,0),"")</f>
        <v/>
      </c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18"/>
      <c r="T212" s="18"/>
      <c r="U212" s="18"/>
      <c r="V212" s="18"/>
      <c r="W212" s="18"/>
      <c r="X212" s="18"/>
      <c r="Y212" s="18"/>
    </row>
    <row r="213" spans="1:25" hidden="1" x14ac:dyDescent="0.25">
      <c r="A213" s="33">
        <v>2.09</v>
      </c>
      <c r="B213" s="33">
        <f>1/5</f>
        <v>0.2</v>
      </c>
      <c r="C213" s="33" t="str">
        <f ca="1">IF(AND(A213&gt;=$B$1,A213&lt;=$C$1),0.2,"")</f>
        <v/>
      </c>
      <c r="D213" s="32">
        <f>_xlfn.NORM.S.DIST(A213-2.5,0)</f>
        <v>0.36678166243733612</v>
      </c>
      <c r="E213" s="32" t="str">
        <f ca="1">IF(AND(A213&gt;=$B$1,A213&lt;=$C$1),_xlfn.NORM.S.DIST(A213-2.5,0),"")</f>
        <v/>
      </c>
      <c r="F213" s="31">
        <f>_xlfn.EXPON.DIST(A213,1/$F$3,0)</f>
        <v>0.12368713581745483</v>
      </c>
      <c r="G213" s="31" t="str">
        <f ca="1">IF(AND(A213&gt;=$B$1,A213&lt;=$C$1),_xlfn.EXPON.DIST(A213,1/$F$3,0),"")</f>
        <v/>
      </c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18"/>
      <c r="T213" s="18"/>
      <c r="U213" s="18"/>
      <c r="V213" s="18"/>
      <c r="W213" s="18"/>
      <c r="X213" s="18"/>
      <c r="Y213" s="18"/>
    </row>
    <row r="214" spans="1:25" hidden="1" x14ac:dyDescent="0.25">
      <c r="A214" s="33">
        <v>2.1</v>
      </c>
      <c r="B214" s="33">
        <f>1/5</f>
        <v>0.2</v>
      </c>
      <c r="C214" s="33">
        <f ca="1">IF(AND(A214&gt;=$B$1,A214&lt;=$C$1),0.2,"")</f>
        <v>0.2</v>
      </c>
      <c r="D214" s="32">
        <f>_xlfn.NORM.S.DIST(A214-2.5,0)</f>
        <v>0.36827014030332339</v>
      </c>
      <c r="E214" s="32">
        <f ca="1">IF(AND(A214&gt;=$B$1,A214&lt;=$C$1),_xlfn.NORM.S.DIST(A214-2.5,0),"")</f>
        <v>0.36827014030332339</v>
      </c>
      <c r="F214" s="31">
        <f>_xlfn.EXPON.DIST(A214,1/$F$3,0)</f>
        <v>0.12245642825298191</v>
      </c>
      <c r="G214" s="31">
        <f ca="1">IF(AND(A214&gt;=$B$1,A214&lt;=$C$1),_xlfn.EXPON.DIST(A214,1/$F$3,0),"")</f>
        <v>0.12245642825298191</v>
      </c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18"/>
      <c r="T214" s="18"/>
      <c r="U214" s="18"/>
      <c r="V214" s="18"/>
      <c r="W214" s="18"/>
      <c r="X214" s="18"/>
      <c r="Y214" s="18"/>
    </row>
    <row r="215" spans="1:25" hidden="1" x14ac:dyDescent="0.25">
      <c r="A215" s="33">
        <v>2.11</v>
      </c>
      <c r="B215" s="33">
        <f>1/5</f>
        <v>0.2</v>
      </c>
      <c r="C215" s="33">
        <f ca="1">IF(AND(A215&gt;=$B$1,A215&lt;=$C$1),0.2,"")</f>
        <v>0.2</v>
      </c>
      <c r="D215" s="32">
        <f>_xlfn.NORM.S.DIST(A215-2.5,0)</f>
        <v>0.36972768411143231</v>
      </c>
      <c r="E215" s="32">
        <f ca="1">IF(AND(A215&gt;=$B$1,A215&lt;=$C$1),_xlfn.NORM.S.DIST(A215-2.5,0),"")</f>
        <v>0.36972768411143231</v>
      </c>
      <c r="F215" s="31">
        <f>_xlfn.EXPON.DIST(A215,1/$F$3,0)</f>
        <v>0.12123796643338168</v>
      </c>
      <c r="G215" s="31">
        <f ca="1">IF(AND(A215&gt;=$B$1,A215&lt;=$C$1),_xlfn.EXPON.DIST(A215,1/$F$3,0),"")</f>
        <v>0.12123796643338168</v>
      </c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18"/>
      <c r="T215" s="18"/>
      <c r="U215" s="18"/>
      <c r="V215" s="18"/>
      <c r="W215" s="18"/>
      <c r="X215" s="18"/>
      <c r="Y215" s="18"/>
    </row>
    <row r="216" spans="1:25" hidden="1" x14ac:dyDescent="0.25">
      <c r="A216" s="33">
        <v>2.12</v>
      </c>
      <c r="B216" s="33">
        <f>1/5</f>
        <v>0.2</v>
      </c>
      <c r="C216" s="33">
        <f ca="1">IF(AND(A216&gt;=$B$1,A216&lt;=$C$1),0.2,"")</f>
        <v>0.2</v>
      </c>
      <c r="D216" s="32">
        <f>_xlfn.NORM.S.DIST(A216-2.5,0)</f>
        <v>0.37115387935946603</v>
      </c>
      <c r="E216" s="32">
        <f ca="1">IF(AND(A216&gt;=$B$1,A216&lt;=$C$1),_xlfn.NORM.S.DIST(A216-2.5,0),"")</f>
        <v>0.37115387935946603</v>
      </c>
      <c r="F216" s="31">
        <f>_xlfn.EXPON.DIST(A216,1/$F$3,0)</f>
        <v>0.12003162851145673</v>
      </c>
      <c r="G216" s="31">
        <f ca="1">IF(AND(A216&gt;=$B$1,A216&lt;=$C$1),_xlfn.EXPON.DIST(A216,1/$F$3,0),"")</f>
        <v>0.12003162851145673</v>
      </c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18"/>
      <c r="T216" s="18"/>
      <c r="U216" s="18"/>
      <c r="V216" s="18"/>
      <c r="W216" s="18"/>
      <c r="X216" s="18"/>
      <c r="Y216" s="18"/>
    </row>
    <row r="217" spans="1:25" hidden="1" x14ac:dyDescent="0.25">
      <c r="A217" s="33">
        <v>2.13</v>
      </c>
      <c r="B217" s="33">
        <f>1/5</f>
        <v>0.2</v>
      </c>
      <c r="C217" s="33">
        <f ca="1">IF(AND(A217&gt;=$B$1,A217&lt;=$C$1),0.2,"")</f>
        <v>0.2</v>
      </c>
      <c r="D217" s="32">
        <f>_xlfn.NORM.S.DIST(A217-2.5,0)</f>
        <v>0.37254831934793342</v>
      </c>
      <c r="E217" s="32">
        <f ca="1">IF(AND(A217&gt;=$B$1,A217&lt;=$C$1),_xlfn.NORM.S.DIST(A217-2.5,0),"")</f>
        <v>0.37254831934793342</v>
      </c>
      <c r="F217" s="31">
        <f>_xlfn.EXPON.DIST(A217,1/$F$3,0)</f>
        <v>0.11883729385240965</v>
      </c>
      <c r="G217" s="31">
        <f ca="1">IF(AND(A217&gt;=$B$1,A217&lt;=$C$1),_xlfn.EXPON.DIST(A217,1/$F$3,0),"")</f>
        <v>0.11883729385240965</v>
      </c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18"/>
      <c r="T217" s="18"/>
      <c r="U217" s="18"/>
      <c r="V217" s="18"/>
      <c r="W217" s="18"/>
      <c r="X217" s="18"/>
      <c r="Y217" s="18"/>
    </row>
    <row r="218" spans="1:25" hidden="1" x14ac:dyDescent="0.25">
      <c r="A218" s="33">
        <v>2.14</v>
      </c>
      <c r="B218" s="33">
        <f>1/5</f>
        <v>0.2</v>
      </c>
      <c r="C218" s="33">
        <f ca="1">IF(AND(A218&gt;=$B$1,A218&lt;=$C$1),0.2,"")</f>
        <v>0.2</v>
      </c>
      <c r="D218" s="32">
        <f>_xlfn.NORM.S.DIST(A218-2.5,0)</f>
        <v>0.37391060537312842</v>
      </c>
      <c r="E218" s="32">
        <f ca="1">IF(AND(A218&gt;=$B$1,A218&lt;=$C$1),_xlfn.NORM.S.DIST(A218-2.5,0),"")</f>
        <v>0.37391060537312842</v>
      </c>
      <c r="F218" s="31">
        <f>_xlfn.EXPON.DIST(A218,1/$F$3,0)</f>
        <v>0.11765484302177918</v>
      </c>
      <c r="G218" s="31">
        <f ca="1">IF(AND(A218&gt;=$B$1,A218&lt;=$C$1),_xlfn.EXPON.DIST(A218,1/$F$3,0),"")</f>
        <v>0.11765484302177918</v>
      </c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18"/>
      <c r="T218" s="18"/>
      <c r="U218" s="18"/>
      <c r="V218" s="18"/>
      <c r="W218" s="18"/>
      <c r="X218" s="18"/>
      <c r="Y218" s="18"/>
    </row>
    <row r="219" spans="1:25" hidden="1" x14ac:dyDescent="0.25">
      <c r="A219" s="33">
        <v>2.15</v>
      </c>
      <c r="B219" s="33">
        <f>1/5</f>
        <v>0.2</v>
      </c>
      <c r="C219" s="33">
        <f ca="1">IF(AND(A219&gt;=$B$1,A219&lt;=$C$1),0.2,"")</f>
        <v>0.2</v>
      </c>
      <c r="D219" s="32">
        <f>_xlfn.NORM.S.DIST(A219-2.5,0)</f>
        <v>0.37524034691693792</v>
      </c>
      <c r="E219" s="32">
        <f ca="1">IF(AND(A219&gt;=$B$1,A219&lt;=$C$1),_xlfn.NORM.S.DIST(A219-2.5,0),"")</f>
        <v>0.37524034691693792</v>
      </c>
      <c r="F219" s="31">
        <f>_xlfn.EXPON.DIST(A219,1/$F$3,0)</f>
        <v>0.11648415777349697</v>
      </c>
      <c r="G219" s="31">
        <f ca="1">IF(AND(A219&gt;=$B$1,A219&lt;=$C$1),_xlfn.EXPON.DIST(A219,1/$F$3,0),"")</f>
        <v>0.11648415777349697</v>
      </c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18"/>
      <c r="T219" s="18"/>
      <c r="U219" s="18"/>
      <c r="V219" s="18"/>
      <c r="W219" s="18"/>
      <c r="X219" s="18"/>
      <c r="Y219" s="18"/>
    </row>
    <row r="220" spans="1:25" hidden="1" x14ac:dyDescent="0.25">
      <c r="A220" s="33">
        <v>2.16</v>
      </c>
      <c r="B220" s="33">
        <f>1/5</f>
        <v>0.2</v>
      </c>
      <c r="C220" s="33">
        <f ca="1">IF(AND(A220&gt;=$B$1,A220&lt;=$C$1),0.2,"")</f>
        <v>0.2</v>
      </c>
      <c r="D220" s="32">
        <f>_xlfn.NORM.S.DIST(A220-2.5,0)</f>
        <v>0.37653716183325397</v>
      </c>
      <c r="E220" s="32">
        <f ca="1">IF(AND(A220&gt;=$B$1,A220&lt;=$C$1),_xlfn.NORM.S.DIST(A220-2.5,0),"")</f>
        <v>0.37653716183325397</v>
      </c>
      <c r="F220" s="31">
        <f>_xlfn.EXPON.DIST(A220,1/$F$3,0)</f>
        <v>0.11532512103806251</v>
      </c>
      <c r="G220" s="31">
        <f ca="1">IF(AND(A220&gt;=$B$1,A220&lt;=$C$1),_xlfn.EXPON.DIST(A220,1/$F$3,0),"")</f>
        <v>0.11532512103806251</v>
      </c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18"/>
      <c r="T220" s="18"/>
      <c r="U220" s="18"/>
      <c r="V220" s="18"/>
      <c r="W220" s="18"/>
      <c r="X220" s="18"/>
      <c r="Y220" s="18"/>
    </row>
    <row r="221" spans="1:25" hidden="1" x14ac:dyDescent="0.25">
      <c r="A221" s="33">
        <v>2.17</v>
      </c>
      <c r="B221" s="33">
        <f>1/5</f>
        <v>0.2</v>
      </c>
      <c r="C221" s="33">
        <f ca="1">IF(AND(A221&gt;=$B$1,A221&lt;=$C$1),0.2,"")</f>
        <v>0.2</v>
      </c>
      <c r="D221" s="32">
        <f>_xlfn.NORM.S.DIST(A221-2.5,0)</f>
        <v>0.37780067653086458</v>
      </c>
      <c r="E221" s="32">
        <f ca="1">IF(AND(A221&gt;=$B$1,A221&lt;=$C$1),_xlfn.NORM.S.DIST(A221-2.5,0),"")</f>
        <v>0.37780067653086458</v>
      </c>
      <c r="F221" s="31">
        <f>_xlfn.EXPON.DIST(A221,1/$F$3,0)</f>
        <v>0.1141776169108365</v>
      </c>
      <c r="G221" s="31">
        <f ca="1">IF(AND(A221&gt;=$B$1,A221&lt;=$C$1),_xlfn.EXPON.DIST(A221,1/$F$3,0),"")</f>
        <v>0.1141776169108365</v>
      </c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18"/>
      <c r="T221" s="18"/>
      <c r="U221" s="18"/>
      <c r="V221" s="18"/>
      <c r="W221" s="18"/>
      <c r="X221" s="18"/>
      <c r="Y221" s="18"/>
    </row>
    <row r="222" spans="1:25" hidden="1" x14ac:dyDescent="0.25">
      <c r="A222" s="33">
        <v>2.1800000000000002</v>
      </c>
      <c r="B222" s="33">
        <f>1/5</f>
        <v>0.2</v>
      </c>
      <c r="C222" s="33">
        <f ca="1">IF(AND(A222&gt;=$B$1,A222&lt;=$C$1),0.2,"")</f>
        <v>0.2</v>
      </c>
      <c r="D222" s="32">
        <f>_xlfn.NORM.S.DIST(A222-2.5,0)</f>
        <v>0.37903052615270172</v>
      </c>
      <c r="E222" s="32">
        <f ca="1">IF(AND(A222&gt;=$B$1,A222&lt;=$C$1),_xlfn.NORM.S.DIST(A222-2.5,0),"")</f>
        <v>0.37903052615270172</v>
      </c>
      <c r="F222" s="31">
        <f>_xlfn.EXPON.DIST(A222,1/$F$3,0)</f>
        <v>0.11304153064044985</v>
      </c>
      <c r="G222" s="31">
        <f ca="1">IF(AND(A222&gt;=$B$1,A222&lt;=$C$1),_xlfn.EXPON.DIST(A222,1/$F$3,0),"")</f>
        <v>0.11304153064044985</v>
      </c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18"/>
      <c r="T222" s="18"/>
      <c r="U222" s="18"/>
      <c r="V222" s="18"/>
      <c r="W222" s="18"/>
      <c r="X222" s="18"/>
      <c r="Y222" s="18"/>
    </row>
    <row r="223" spans="1:25" hidden="1" x14ac:dyDescent="0.25">
      <c r="A223" s="33">
        <v>2.19</v>
      </c>
      <c r="B223" s="33">
        <f>1/5</f>
        <v>0.2</v>
      </c>
      <c r="C223" s="33">
        <f ca="1">IF(AND(A223&gt;=$B$1,A223&lt;=$C$1),0.2,"")</f>
        <v>0.2</v>
      </c>
      <c r="D223" s="32">
        <f>_xlfn.NORM.S.DIST(A223-2.5,0)</f>
        <v>0.38022635475132494</v>
      </c>
      <c r="E223" s="32">
        <f ca="1">IF(AND(A223&gt;=$B$1,A223&lt;=$C$1),_xlfn.NORM.S.DIST(A223-2.5,0),"")</f>
        <v>0.38022635475132494</v>
      </c>
      <c r="F223" s="31">
        <f>_xlfn.EXPON.DIST(A223,1/$F$3,0)</f>
        <v>0.11191674861732888</v>
      </c>
      <c r="G223" s="31">
        <f ca="1">IF(AND(A223&gt;=$B$1,A223&lt;=$C$1),_xlfn.EXPON.DIST(A223,1/$F$3,0),"")</f>
        <v>0.11191674861732888</v>
      </c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18"/>
      <c r="T223" s="18"/>
      <c r="U223" s="18"/>
      <c r="V223" s="18"/>
      <c r="W223" s="18"/>
      <c r="X223" s="18"/>
      <c r="Y223" s="18"/>
    </row>
    <row r="224" spans="1:25" hidden="1" x14ac:dyDescent="0.25">
      <c r="A224" s="33">
        <v>2.2000000000000002</v>
      </c>
      <c r="B224" s="33">
        <f>1/5</f>
        <v>0.2</v>
      </c>
      <c r="C224" s="33">
        <f ca="1">IF(AND(A224&gt;=$B$1,A224&lt;=$C$1),0.2,"")</f>
        <v>0.2</v>
      </c>
      <c r="D224" s="32">
        <f>_xlfn.NORM.S.DIST(A224-2.5,0)</f>
        <v>0.38138781546052414</v>
      </c>
      <c r="E224" s="32">
        <f ca="1">IF(AND(A224&gt;=$B$1,A224&lt;=$C$1),_xlfn.NORM.S.DIST(A224-2.5,0),"")</f>
        <v>0.38138781546052414</v>
      </c>
      <c r="F224" s="31">
        <f>_xlfn.EXPON.DIST(A224,1/$F$3,0)</f>
        <v>0.11080315836233387</v>
      </c>
      <c r="G224" s="31">
        <f ca="1">IF(AND(A224&gt;=$B$1,A224&lt;=$C$1),_xlfn.EXPON.DIST(A224,1/$F$3,0),"")</f>
        <v>0.11080315836233387</v>
      </c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18"/>
      <c r="T224" s="18"/>
      <c r="U224" s="18"/>
      <c r="V224" s="18"/>
      <c r="W224" s="18"/>
      <c r="X224" s="18"/>
      <c r="Y224" s="18"/>
    </row>
    <row r="225" spans="1:25" hidden="1" x14ac:dyDescent="0.25">
      <c r="A225" s="33">
        <v>2.21</v>
      </c>
      <c r="B225" s="33">
        <f>1/5</f>
        <v>0.2</v>
      </c>
      <c r="C225" s="33">
        <f ca="1">IF(AND(A225&gt;=$B$1,A225&lt;=$C$1),0.2,"")</f>
        <v>0.2</v>
      </c>
      <c r="D225" s="32">
        <f>_xlfn.NORM.S.DIST(A225-2.5,0)</f>
        <v>0.38251457066292405</v>
      </c>
      <c r="E225" s="32">
        <f ca="1">IF(AND(A225&gt;=$B$1,A225&lt;=$C$1),_xlfn.NORM.S.DIST(A225-2.5,0),"")</f>
        <v>0.38251457066292405</v>
      </c>
      <c r="F225" s="31">
        <f>_xlfn.EXPON.DIST(A225,1/$F$3,0)</f>
        <v>0.10970064851551141</v>
      </c>
      <c r="G225" s="31">
        <f ca="1">IF(AND(A225&gt;=$B$1,A225&lt;=$C$1),_xlfn.EXPON.DIST(A225,1/$F$3,0),"")</f>
        <v>0.10970064851551141</v>
      </c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18"/>
      <c r="T225" s="18"/>
      <c r="U225" s="18"/>
      <c r="V225" s="18"/>
      <c r="W225" s="18"/>
      <c r="X225" s="18"/>
      <c r="Y225" s="18"/>
    </row>
    <row r="226" spans="1:25" hidden="1" x14ac:dyDescent="0.25">
      <c r="A226" s="33">
        <v>2.2200000000000002</v>
      </c>
      <c r="B226" s="33">
        <f>1/5</f>
        <v>0.2</v>
      </c>
      <c r="C226" s="33">
        <f ca="1">IF(AND(A226&gt;=$B$1,A226&lt;=$C$1),0.2,"")</f>
        <v>0.2</v>
      </c>
      <c r="D226" s="32">
        <f>_xlfn.NORM.S.DIST(A226-2.5,0)</f>
        <v>0.38360629215347858</v>
      </c>
      <c r="E226" s="32">
        <f ca="1">IF(AND(A226&gt;=$B$1,A226&lt;=$C$1),_xlfn.NORM.S.DIST(A226-2.5,0),"")</f>
        <v>0.38360629215347858</v>
      </c>
      <c r="F226" s="31">
        <f>_xlfn.EXPON.DIST(A226,1/$F$3,0)</f>
        <v>0.10860910882495796</v>
      </c>
      <c r="G226" s="31">
        <f ca="1">IF(AND(A226&gt;=$B$1,A226&lt;=$C$1),_xlfn.EXPON.DIST(A226,1/$F$3,0),"")</f>
        <v>0.10860910882495796</v>
      </c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18"/>
      <c r="T226" s="18"/>
      <c r="U226" s="18"/>
      <c r="V226" s="18"/>
      <c r="W226" s="18"/>
      <c r="X226" s="18"/>
      <c r="Y226" s="18"/>
    </row>
    <row r="227" spans="1:25" hidden="1" x14ac:dyDescent="0.25">
      <c r="A227" s="33">
        <v>2.23</v>
      </c>
      <c r="B227" s="33">
        <f>1/5</f>
        <v>0.2</v>
      </c>
      <c r="C227" s="33">
        <f ca="1">IF(AND(A227&gt;=$B$1,A227&lt;=$C$1),0.2,"")</f>
        <v>0.2</v>
      </c>
      <c r="D227" s="32">
        <f>_xlfn.NORM.S.DIST(A227-2.5,0)</f>
        <v>0.38466266129874283</v>
      </c>
      <c r="E227" s="32">
        <f ca="1">IF(AND(A227&gt;=$B$1,A227&lt;=$C$1),_xlfn.NORM.S.DIST(A227-2.5,0),"")</f>
        <v>0.38466266129874283</v>
      </c>
      <c r="F227" s="31">
        <f>_xlfn.EXPON.DIST(A227,1/$F$3,0)</f>
        <v>0.10752843013579495</v>
      </c>
      <c r="G227" s="31">
        <f ca="1">IF(AND(A227&gt;=$B$1,A227&lt;=$C$1),_xlfn.EXPON.DIST(A227,1/$F$3,0),"")</f>
        <v>0.10752843013579495</v>
      </c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18"/>
      <c r="T227" s="18"/>
      <c r="U227" s="18"/>
      <c r="V227" s="18"/>
      <c r="W227" s="18"/>
      <c r="X227" s="18"/>
      <c r="Y227" s="18"/>
    </row>
    <row r="228" spans="1:25" hidden="1" x14ac:dyDescent="0.25">
      <c r="A228" s="33">
        <v>2.2400000000000002</v>
      </c>
      <c r="B228" s="33">
        <f>1/5</f>
        <v>0.2</v>
      </c>
      <c r="C228" s="33">
        <f ca="1">IF(AND(A228&gt;=$B$1,A228&lt;=$C$1),0.2,"")</f>
        <v>0.2</v>
      </c>
      <c r="D228" s="32">
        <f>_xlfn.NORM.S.DIST(A228-2.5,0)</f>
        <v>0.38568336919181612</v>
      </c>
      <c r="E228" s="32">
        <f ca="1">IF(AND(A228&gt;=$B$1,A228&lt;=$C$1),_xlfn.NORM.S.DIST(A228-2.5,0),"")</f>
        <v>0.38568336919181612</v>
      </c>
      <c r="F228" s="31">
        <f>_xlfn.EXPON.DIST(A228,1/$F$3,0)</f>
        <v>0.10645850437925281</v>
      </c>
      <c r="G228" s="31">
        <f ca="1">IF(AND(A228&gt;=$B$1,A228&lt;=$C$1),_xlfn.EXPON.DIST(A228,1/$F$3,0),"")</f>
        <v>0.10645850437925281</v>
      </c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18"/>
      <c r="T228" s="18"/>
      <c r="U228" s="18"/>
      <c r="V228" s="18"/>
      <c r="W228" s="18"/>
      <c r="X228" s="18"/>
      <c r="Y228" s="18"/>
    </row>
    <row r="229" spans="1:25" hidden="1" x14ac:dyDescent="0.25">
      <c r="A229" s="33">
        <v>2.25</v>
      </c>
      <c r="B229" s="33">
        <f>1/5</f>
        <v>0.2</v>
      </c>
      <c r="C229" s="33">
        <f ca="1">IF(AND(A229&gt;=$B$1,A229&lt;=$C$1),0.2,"")</f>
        <v>0.2</v>
      </c>
      <c r="D229" s="32">
        <f>_xlfn.NORM.S.DIST(A229-2.5,0)</f>
        <v>0.38666811680284924</v>
      </c>
      <c r="E229" s="32">
        <f ca="1">IF(AND(A229&gt;=$B$1,A229&lt;=$C$1),_xlfn.NORM.S.DIST(A229-2.5,0),"")</f>
        <v>0.38666811680284924</v>
      </c>
      <c r="F229" s="31">
        <f>_xlfn.EXPON.DIST(A229,1/$F$3,0)</f>
        <v>0.10539922456186433</v>
      </c>
      <c r="G229" s="31">
        <f ca="1">IF(AND(A229&gt;=$B$1,A229&lt;=$C$1),_xlfn.EXPON.DIST(A229,1/$F$3,0),"")</f>
        <v>0.10539922456186433</v>
      </c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18"/>
      <c r="T229" s="18"/>
      <c r="U229" s="18"/>
      <c r="V229" s="18"/>
      <c r="W229" s="18"/>
      <c r="X229" s="18"/>
      <c r="Y229" s="18"/>
    </row>
    <row r="230" spans="1:25" hidden="1" x14ac:dyDescent="0.25">
      <c r="A230" s="33">
        <v>2.2600000000000002</v>
      </c>
      <c r="B230" s="33">
        <f>1/5</f>
        <v>0.2</v>
      </c>
      <c r="C230" s="33">
        <f ca="1">IF(AND(A230&gt;=$B$1,A230&lt;=$C$1),0.2,"")</f>
        <v>0.2</v>
      </c>
      <c r="D230" s="32">
        <f>_xlfn.NORM.S.DIST(A230-2.5,0)</f>
        <v>0.38761661512501416</v>
      </c>
      <c r="E230" s="32">
        <f ca="1">IF(AND(A230&gt;=$B$1,A230&lt;=$C$1),_xlfn.NORM.S.DIST(A230-2.5,0),"")</f>
        <v>0.38761661512501416</v>
      </c>
      <c r="F230" s="31">
        <f>_xlfn.EXPON.DIST(A230,1/$F$3,0)</f>
        <v>0.10435048475476499</v>
      </c>
      <c r="G230" s="31">
        <f ca="1">IF(AND(A230&gt;=$B$1,A230&lt;=$C$1),_xlfn.EXPON.DIST(A230,1/$F$3,0),"")</f>
        <v>0.10435048475476499</v>
      </c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18"/>
      <c r="T230" s="18"/>
      <c r="U230" s="18"/>
      <c r="V230" s="18"/>
      <c r="W230" s="18"/>
      <c r="X230" s="18"/>
      <c r="Y230" s="18"/>
    </row>
    <row r="231" spans="1:25" hidden="1" x14ac:dyDescent="0.25">
      <c r="A231" s="33">
        <v>2.27</v>
      </c>
      <c r="B231" s="33">
        <f>1/5</f>
        <v>0.2</v>
      </c>
      <c r="C231" s="33">
        <f ca="1">IF(AND(A231&gt;=$B$1,A231&lt;=$C$1),0.2,"")</f>
        <v>0.2</v>
      </c>
      <c r="D231" s="32">
        <f>_xlfn.NORM.S.DIST(A231-2.5,0)</f>
        <v>0.38852858531583589</v>
      </c>
      <c r="E231" s="32">
        <f ca="1">IF(AND(A231&gt;=$B$1,A231&lt;=$C$1),_xlfn.NORM.S.DIST(A231-2.5,0),"")</f>
        <v>0.38852858531583589</v>
      </c>
      <c r="F231" s="31">
        <f>_xlfn.EXPON.DIST(A231,1/$F$3,0)</f>
        <v>0.1033121800831002</v>
      </c>
      <c r="G231" s="31">
        <f ca="1">IF(AND(A231&gt;=$B$1,A231&lt;=$C$1),_xlfn.EXPON.DIST(A231,1/$F$3,0),"")</f>
        <v>0.1033121800831002</v>
      </c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18"/>
      <c r="T231" s="18"/>
      <c r="U231" s="18"/>
      <c r="V231" s="18"/>
      <c r="W231" s="18"/>
      <c r="X231" s="18"/>
      <c r="Y231" s="18"/>
    </row>
    <row r="232" spans="1:25" hidden="1" x14ac:dyDescent="0.25">
      <c r="A232" s="33">
        <v>2.2800000000000002</v>
      </c>
      <c r="B232" s="33">
        <f>1/5</f>
        <v>0.2</v>
      </c>
      <c r="C232" s="33">
        <f ca="1">IF(AND(A232&gt;=$B$1,A232&lt;=$C$1),0.2,"")</f>
        <v>0.2</v>
      </c>
      <c r="D232" s="32">
        <f>_xlfn.NORM.S.DIST(A232-2.5,0)</f>
        <v>0.38940375883379047</v>
      </c>
      <c r="E232" s="32">
        <f ca="1">IF(AND(A232&gt;=$B$1,A232&lt;=$C$1),_xlfn.NORM.S.DIST(A232-2.5,0),"")</f>
        <v>0.38940375883379047</v>
      </c>
      <c r="F232" s="31">
        <f>_xlfn.EXPON.DIST(A232,1/$F$3,0)</f>
        <v>0.10228420671553744</v>
      </c>
      <c r="G232" s="31">
        <f ca="1">IF(AND(A232&gt;=$B$1,A232&lt;=$C$1),_xlfn.EXPON.DIST(A232,1/$F$3,0),"")</f>
        <v>0.10228420671553744</v>
      </c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18"/>
      <c r="T232" s="18"/>
      <c r="U232" s="18"/>
      <c r="V232" s="18"/>
      <c r="W232" s="18"/>
      <c r="X232" s="18"/>
      <c r="Y232" s="18"/>
    </row>
    <row r="233" spans="1:25" hidden="1" x14ac:dyDescent="0.25">
      <c r="A233" s="33">
        <v>2.29</v>
      </c>
      <c r="B233" s="33">
        <f>1/5</f>
        <v>0.2</v>
      </c>
      <c r="C233" s="33">
        <f ca="1">IF(AND(A233&gt;=$B$1,A233&lt;=$C$1),0.2,"")</f>
        <v>0.2</v>
      </c>
      <c r="D233" s="32">
        <f>_xlfn.NORM.S.DIST(A233-2.5,0)</f>
        <v>0.39024187757007428</v>
      </c>
      <c r="E233" s="32">
        <f ca="1">IF(AND(A233&gt;=$B$1,A233&lt;=$C$1),_xlfn.NORM.S.DIST(A233-2.5,0),"")</f>
        <v>0.39024187757007428</v>
      </c>
      <c r="F233" s="31">
        <f>_xlfn.EXPON.DIST(A233,1/$F$3,0)</f>
        <v>0.1012664618538834</v>
      </c>
      <c r="G233" s="31">
        <f ca="1">IF(AND(A233&gt;=$B$1,A233&lt;=$C$1),_xlfn.EXPON.DIST(A233,1/$F$3,0),"")</f>
        <v>0.1012664618538834</v>
      </c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18"/>
      <c r="T233" s="18"/>
      <c r="U233" s="18"/>
      <c r="V233" s="18"/>
      <c r="W233" s="18"/>
      <c r="X233" s="18"/>
      <c r="Y233" s="18"/>
    </row>
    <row r="234" spans="1:25" hidden="1" x14ac:dyDescent="0.25">
      <c r="A234" s="33">
        <v>2.3000000000000003</v>
      </c>
      <c r="B234" s="33">
        <f>1/5</f>
        <v>0.2</v>
      </c>
      <c r="C234" s="33">
        <f ca="1">IF(AND(A234&gt;=$B$1,A234&lt;=$C$1),0.2,"")</f>
        <v>0.2</v>
      </c>
      <c r="D234" s="32">
        <f>_xlfn.NORM.S.DIST(A234-2.5,0)</f>
        <v>0.39104269397545594</v>
      </c>
      <c r="E234" s="32">
        <f ca="1">IF(AND(A234&gt;=$B$1,A234&lt;=$C$1),_xlfn.NORM.S.DIST(A234-2.5,0),"")</f>
        <v>0.39104269397545594</v>
      </c>
      <c r="F234" s="31">
        <f>_xlfn.EXPON.DIST(A234,1/$F$3,0)</f>
        <v>0.10025884372280371</v>
      </c>
      <c r="G234" s="31">
        <f ca="1">IF(AND(A234&gt;=$B$1,A234&lt;=$C$1),_xlfn.EXPON.DIST(A234,1/$F$3,0),"")</f>
        <v>0.10025884372280371</v>
      </c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18"/>
      <c r="T234" s="18"/>
      <c r="U234" s="18"/>
      <c r="V234" s="18"/>
      <c r="W234" s="18"/>
      <c r="X234" s="18"/>
      <c r="Y234" s="18"/>
    </row>
    <row r="235" spans="1:25" hidden="1" x14ac:dyDescent="0.25">
      <c r="A235" s="33">
        <v>2.31</v>
      </c>
      <c r="B235" s="33">
        <f>1/5</f>
        <v>0.2</v>
      </c>
      <c r="C235" s="33">
        <f ca="1">IF(AND(A235&gt;=$B$1,A235&lt;=$C$1),0.2,"")</f>
        <v>0.2</v>
      </c>
      <c r="D235" s="32">
        <f>_xlfn.NORM.S.DIST(A235-2.5,0)</f>
        <v>0.39180597118212113</v>
      </c>
      <c r="E235" s="32">
        <f ca="1">IF(AND(A235&gt;=$B$1,A235&lt;=$C$1),_xlfn.NORM.S.DIST(A235-2.5,0),"")</f>
        <v>0.39180597118212113</v>
      </c>
      <c r="F235" s="31">
        <f>_xlfn.EXPON.DIST(A235,1/$F$3,0)</f>
        <v>9.9261251559645658E-2</v>
      </c>
      <c r="G235" s="31">
        <f ca="1">IF(AND(A235&gt;=$B$1,A235&lt;=$C$1),_xlfn.EXPON.DIST(A235,1/$F$3,0),"")</f>
        <v>9.9261251559645658E-2</v>
      </c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18"/>
      <c r="T235" s="18"/>
      <c r="U235" s="18"/>
      <c r="V235" s="18"/>
      <c r="W235" s="18"/>
      <c r="X235" s="18"/>
      <c r="Y235" s="18"/>
    </row>
    <row r="236" spans="1:25" hidden="1" x14ac:dyDescent="0.25">
      <c r="A236" s="33">
        <v>2.3199999999999998</v>
      </c>
      <c r="B236" s="33">
        <f>1/5</f>
        <v>0.2</v>
      </c>
      <c r="C236" s="33">
        <f ca="1">IF(AND(A236&gt;=$B$1,A236&lt;=$C$1),0.2,"")</f>
        <v>0.2</v>
      </c>
      <c r="D236" s="32">
        <f>_xlfn.NORM.S.DIST(A236-2.5,0)</f>
        <v>0.3925314831204289</v>
      </c>
      <c r="E236" s="32">
        <f ca="1">IF(AND(A236&gt;=$B$1,A236&lt;=$C$1),_xlfn.NORM.S.DIST(A236-2.5,0),"")</f>
        <v>0.3925314831204289</v>
      </c>
      <c r="F236" s="31">
        <f>_xlfn.EXPON.DIST(A236,1/$F$3,0)</f>
        <v>9.8273585604361544E-2</v>
      </c>
      <c r="G236" s="31">
        <f ca="1">IF(AND(A236&gt;=$B$1,A236&lt;=$C$1),_xlfn.EXPON.DIST(A236,1/$F$3,0),"")</f>
        <v>9.8273585604361544E-2</v>
      </c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18"/>
      <c r="T236" s="18"/>
      <c r="U236" s="18"/>
      <c r="V236" s="18"/>
      <c r="W236" s="18"/>
      <c r="X236" s="18"/>
      <c r="Y236" s="18"/>
    </row>
    <row r="237" spans="1:25" hidden="1" x14ac:dyDescent="0.25">
      <c r="A237" s="33">
        <v>2.33</v>
      </c>
      <c r="B237" s="33">
        <f>1/5</f>
        <v>0.2</v>
      </c>
      <c r="C237" s="33">
        <f ca="1">IF(AND(A237&gt;=$B$1,A237&lt;=$C$1),0.2,"")</f>
        <v>0.2</v>
      </c>
      <c r="D237" s="32">
        <f>_xlfn.NORM.S.DIST(A237-2.5,0)</f>
        <v>0.39321901463049719</v>
      </c>
      <c r="E237" s="32">
        <f ca="1">IF(AND(A237&gt;=$B$1,A237&lt;=$C$1),_xlfn.NORM.S.DIST(A237-2.5,0),"")</f>
        <v>0.39321901463049719</v>
      </c>
      <c r="F237" s="31">
        <f>_xlfn.EXPON.DIST(A237,1/$F$3,0)</f>
        <v>9.7295747089532758E-2</v>
      </c>
      <c r="G237" s="31">
        <f ca="1">IF(AND(A237&gt;=$B$1,A237&lt;=$C$1),_xlfn.EXPON.DIST(A237,1/$F$3,0),"")</f>
        <v>9.7295747089532758E-2</v>
      </c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18"/>
      <c r="T237" s="18"/>
      <c r="U237" s="18"/>
      <c r="V237" s="18"/>
      <c r="W237" s="18"/>
      <c r="X237" s="18"/>
      <c r="Y237" s="18"/>
    </row>
    <row r="238" spans="1:25" hidden="1" x14ac:dyDescent="0.25">
      <c r="A238" s="33">
        <v>2.34</v>
      </c>
      <c r="B238" s="33">
        <f>1/5</f>
        <v>0.2</v>
      </c>
      <c r="C238" s="33">
        <f ca="1">IF(AND(A238&gt;=$B$1,A238&lt;=$C$1),0.2,"")</f>
        <v>0.2</v>
      </c>
      <c r="D238" s="32">
        <f>_xlfn.NORM.S.DIST(A238-2.5,0)</f>
        <v>0.39386836156854083</v>
      </c>
      <c r="E238" s="32">
        <f ca="1">IF(AND(A238&gt;=$B$1,A238&lt;=$C$1),_xlfn.NORM.S.DIST(A238-2.5,0),"")</f>
        <v>0.39386836156854083</v>
      </c>
      <c r="F238" s="31">
        <f>_xlfn.EXPON.DIST(A238,1/$F$3,0)</f>
        <v>9.6327638230493035E-2</v>
      </c>
      <c r="G238" s="31">
        <f ca="1">IF(AND(A238&gt;=$B$1,A238&lt;=$C$1),_xlfn.EXPON.DIST(A238,1/$F$3,0),"")</f>
        <v>9.6327638230493035E-2</v>
      </c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18"/>
      <c r="T238" s="18"/>
      <c r="U238" s="18"/>
      <c r="V238" s="18"/>
      <c r="W238" s="18"/>
      <c r="X238" s="18"/>
      <c r="Y238" s="18"/>
    </row>
    <row r="239" spans="1:25" hidden="1" x14ac:dyDescent="0.25">
      <c r="A239" s="33">
        <v>2.35</v>
      </c>
      <c r="B239" s="33">
        <f>1/5</f>
        <v>0.2</v>
      </c>
      <c r="C239" s="33">
        <f ca="1">IF(AND(A239&gt;=$B$1,A239&lt;=$C$1),0.2,"")</f>
        <v>0.2</v>
      </c>
      <c r="D239" s="32">
        <f>_xlfn.NORM.S.DIST(A239-2.5,0)</f>
        <v>0.39447933090788895</v>
      </c>
      <c r="E239" s="32">
        <f ca="1">IF(AND(A239&gt;=$B$1,A239&lt;=$C$1),_xlfn.NORM.S.DIST(A239-2.5,0),"")</f>
        <v>0.39447933090788895</v>
      </c>
      <c r="F239" s="31">
        <f>_xlfn.EXPON.DIST(A239,1/$F$3,0)</f>
        <v>9.5369162215549613E-2</v>
      </c>
      <c r="G239" s="31">
        <f ca="1">IF(AND(A239&gt;=$B$1,A239&lt;=$C$1),_xlfn.EXPON.DIST(A239,1/$F$3,0),"")</f>
        <v>9.5369162215549613E-2</v>
      </c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18"/>
      <c r="T239" s="18"/>
      <c r="U239" s="18"/>
      <c r="V239" s="18"/>
      <c r="W239" s="18"/>
      <c r="X239" s="18"/>
      <c r="Y239" s="18"/>
    </row>
    <row r="240" spans="1:25" hidden="1" x14ac:dyDescent="0.25">
      <c r="A240" s="33">
        <v>2.36</v>
      </c>
      <c r="B240" s="33">
        <f>1/5</f>
        <v>0.2</v>
      </c>
      <c r="C240" s="33">
        <f ca="1">IF(AND(A240&gt;=$B$1,A240&lt;=$C$1),0.2,"")</f>
        <v>0.2</v>
      </c>
      <c r="D240" s="32">
        <f>_xlfn.NORM.S.DIST(A240-2.5,0)</f>
        <v>0.39505174083461125</v>
      </c>
      <c r="E240" s="32">
        <f ca="1">IF(AND(A240&gt;=$B$1,A240&lt;=$C$1),_xlfn.NORM.S.DIST(A240-2.5,0),"")</f>
        <v>0.39505174083461125</v>
      </c>
      <c r="F240" s="31">
        <f>_xlfn.EXPON.DIST(A240,1/$F$3,0)</f>
        <v>9.4420223196302347E-2</v>
      </c>
      <c r="G240" s="31">
        <f ca="1">IF(AND(A240&gt;=$B$1,A240&lt;=$C$1),_xlfn.EXPON.DIST(A240,1/$F$3,0),"")</f>
        <v>9.4420223196302347E-2</v>
      </c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18"/>
      <c r="T240" s="18"/>
      <c r="U240" s="18"/>
      <c r="V240" s="18"/>
      <c r="W240" s="18"/>
      <c r="X240" s="18"/>
      <c r="Y240" s="18"/>
    </row>
    <row r="241" spans="1:25" hidden="1" x14ac:dyDescent="0.25">
      <c r="A241" s="33">
        <v>2.37</v>
      </c>
      <c r="B241" s="33">
        <f>1/5</f>
        <v>0.2</v>
      </c>
      <c r="C241" s="33">
        <f ca="1">IF(AND(A241&gt;=$B$1,A241&lt;=$C$1),0.2,"")</f>
        <v>0.2</v>
      </c>
      <c r="D241" s="32">
        <f>_xlfn.NORM.S.DIST(A241-2.5,0)</f>
        <v>0.39558542083768738</v>
      </c>
      <c r="E241" s="32">
        <f ca="1">IF(AND(A241&gt;=$B$1,A241&lt;=$C$1),_xlfn.NORM.S.DIST(A241-2.5,0),"")</f>
        <v>0.39558542083768738</v>
      </c>
      <c r="F241" s="31">
        <f>_xlfn.EXPON.DIST(A241,1/$F$3,0)</f>
        <v>9.3480726278058465E-2</v>
      </c>
      <c r="G241" s="31">
        <f ca="1">IF(AND(A241&gt;=$B$1,A241&lt;=$C$1),_xlfn.EXPON.DIST(A241,1/$F$3,0),"")</f>
        <v>9.3480726278058465E-2</v>
      </c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18"/>
      <c r="T241" s="18"/>
      <c r="U241" s="18"/>
      <c r="V241" s="18"/>
      <c r="W241" s="18"/>
      <c r="X241" s="18"/>
      <c r="Y241" s="18"/>
    </row>
    <row r="242" spans="1:25" hidden="1" x14ac:dyDescent="0.25">
      <c r="A242" s="33">
        <v>2.38</v>
      </c>
      <c r="B242" s="33">
        <f>1/5</f>
        <v>0.2</v>
      </c>
      <c r="C242" s="33">
        <f ca="1">IF(AND(A242&gt;=$B$1,A242&lt;=$C$1),0.2,"")</f>
        <v>0.2</v>
      </c>
      <c r="D242" s="32">
        <f>_xlfn.NORM.S.DIST(A242-2.5,0)</f>
        <v>0.3960802117936561</v>
      </c>
      <c r="E242" s="32">
        <f ca="1">IF(AND(A242&gt;=$B$1,A242&lt;=$C$1),_xlfn.NORM.S.DIST(A242-2.5,0),"")</f>
        <v>0.3960802117936561</v>
      </c>
      <c r="F242" s="31">
        <f>_xlfn.EXPON.DIST(A242,1/$F$3,0)</f>
        <v>9.255057751034329E-2</v>
      </c>
      <c r="G242" s="31">
        <f ca="1">IF(AND(A242&gt;=$B$1,A242&lt;=$C$1),_xlfn.EXPON.DIST(A242,1/$F$3,0),"")</f>
        <v>9.255057751034329E-2</v>
      </c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18"/>
      <c r="T242" s="18"/>
      <c r="U242" s="18"/>
      <c r="V242" s="18"/>
      <c r="W242" s="18"/>
      <c r="X242" s="18"/>
      <c r="Y242" s="18"/>
    </row>
    <row r="243" spans="1:25" hidden="1" x14ac:dyDescent="0.25">
      <c r="A243" s="33">
        <v>2.39</v>
      </c>
      <c r="B243" s="33">
        <f>1/5</f>
        <v>0.2</v>
      </c>
      <c r="C243" s="33">
        <f ca="1">IF(AND(A243&gt;=$B$1,A243&lt;=$C$1),0.2,"")</f>
        <v>0.2</v>
      </c>
      <c r="D243" s="32">
        <f>_xlfn.NORM.S.DIST(A243-2.5,0)</f>
        <v>0.39653596604568581</v>
      </c>
      <c r="E243" s="32">
        <f ca="1">IF(AND(A243&gt;=$B$1,A243&lt;=$C$1),_xlfn.NORM.S.DIST(A243-2.5,0),"")</f>
        <v>0.39653596604568581</v>
      </c>
      <c r="F243" s="31">
        <f>_xlfn.EXPON.DIST(A243,1/$F$3,0)</f>
        <v>9.1629683877504836E-2</v>
      </c>
      <c r="G243" s="31">
        <f ca="1">IF(AND(A243&gt;=$B$1,A243&lt;=$C$1),_xlfn.EXPON.DIST(A243,1/$F$3,0),"")</f>
        <v>9.1629683877504836E-2</v>
      </c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18"/>
      <c r="T243" s="18"/>
      <c r="U243" s="18"/>
      <c r="V243" s="18"/>
      <c r="W243" s="18"/>
      <c r="X243" s="18"/>
      <c r="Y243" s="18"/>
    </row>
    <row r="244" spans="1:25" hidden="1" x14ac:dyDescent="0.25">
      <c r="A244" s="33">
        <v>2.4</v>
      </c>
      <c r="B244" s="33">
        <f>1/5</f>
        <v>0.2</v>
      </c>
      <c r="C244" s="33">
        <f ca="1">IF(AND(A244&gt;=$B$1,A244&lt;=$C$1),0.2,"")</f>
        <v>0.2</v>
      </c>
      <c r="D244" s="32">
        <f>_xlfn.NORM.S.DIST(A244-2.5,0)</f>
        <v>0.39695254747701181</v>
      </c>
      <c r="E244" s="32">
        <f ca="1">IF(AND(A244&gt;=$B$1,A244&lt;=$C$1),_xlfn.NORM.S.DIST(A244-2.5,0),"")</f>
        <v>0.39695254747701181</v>
      </c>
      <c r="F244" s="31">
        <f>_xlfn.EXPON.DIST(A244,1/$F$3,0)</f>
        <v>9.0717953289412512E-2</v>
      </c>
      <c r="G244" s="31">
        <f ca="1">IF(AND(A244&gt;=$B$1,A244&lt;=$C$1),_xlfn.EXPON.DIST(A244,1/$F$3,0),"")</f>
        <v>9.0717953289412512E-2</v>
      </c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18"/>
      <c r="T244" s="18"/>
      <c r="U244" s="18"/>
      <c r="V244" s="18"/>
      <c r="W244" s="18"/>
      <c r="X244" s="18"/>
      <c r="Y244" s="18"/>
    </row>
    <row r="245" spans="1:25" hidden="1" x14ac:dyDescent="0.25">
      <c r="A245" s="33">
        <v>2.41</v>
      </c>
      <c r="B245" s="33">
        <f>1/5</f>
        <v>0.2</v>
      </c>
      <c r="C245" s="33">
        <f ca="1">IF(AND(A245&gt;=$B$1,A245&lt;=$C$1),0.2,"")</f>
        <v>0.2</v>
      </c>
      <c r="D245" s="32">
        <f>_xlfn.NORM.S.DIST(A245-2.5,0)</f>
        <v>0.39732983157868834</v>
      </c>
      <c r="E245" s="32">
        <f ca="1">IF(AND(A245&gt;=$B$1,A245&lt;=$C$1),_xlfn.NORM.S.DIST(A245-2.5,0),"")</f>
        <v>0.39732983157868834</v>
      </c>
      <c r="F245" s="31">
        <f>_xlfn.EXPON.DIST(A245,1/$F$3,0)</f>
        <v>8.9815294572247628E-2</v>
      </c>
      <c r="G245" s="31">
        <f ca="1">IF(AND(A245&gt;=$B$1,A245&lt;=$C$1),_xlfn.EXPON.DIST(A245,1/$F$3,0),"")</f>
        <v>8.9815294572247628E-2</v>
      </c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18"/>
      <c r="T245" s="18"/>
      <c r="U245" s="18"/>
      <c r="V245" s="18"/>
      <c r="W245" s="18"/>
      <c r="X245" s="18"/>
      <c r="Y245" s="18"/>
    </row>
    <row r="246" spans="1:25" hidden="1" x14ac:dyDescent="0.25">
      <c r="A246" s="33">
        <v>2.42</v>
      </c>
      <c r="B246" s="33">
        <f>1/5</f>
        <v>0.2</v>
      </c>
      <c r="C246" s="33">
        <f ca="1">IF(AND(A246&gt;=$B$1,A246&lt;=$C$1),0.2,"")</f>
        <v>0.2</v>
      </c>
      <c r="D246" s="32">
        <f>_xlfn.NORM.S.DIST(A246-2.5,0)</f>
        <v>0.39766770551160885</v>
      </c>
      <c r="E246" s="32">
        <f ca="1">IF(AND(A246&gt;=$B$1,A246&lt;=$C$1),_xlfn.NORM.S.DIST(A246-2.5,0),"")</f>
        <v>0.39766770551160885</v>
      </c>
      <c r="F246" s="31">
        <f>_xlfn.EXPON.DIST(A246,1/$F$3,0)</f>
        <v>8.8921617459386343E-2</v>
      </c>
      <c r="G246" s="31">
        <f ca="1">IF(AND(A246&gt;=$B$1,A246&lt;=$C$1),_xlfn.EXPON.DIST(A246,1/$F$3,0),"")</f>
        <v>8.8921617459386343E-2</v>
      </c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18"/>
      <c r="T246" s="18"/>
      <c r="U246" s="18"/>
      <c r="V246" s="18"/>
      <c r="W246" s="18"/>
      <c r="X246" s="18"/>
      <c r="Y246" s="18"/>
    </row>
    <row r="247" spans="1:25" hidden="1" x14ac:dyDescent="0.25">
      <c r="A247" s="33">
        <v>2.4300000000000002</v>
      </c>
      <c r="B247" s="33">
        <f>1/5</f>
        <v>0.2</v>
      </c>
      <c r="C247" s="33">
        <f ca="1">IF(AND(A247&gt;=$B$1,A247&lt;=$C$1),0.2,"")</f>
        <v>0.2</v>
      </c>
      <c r="D247" s="32">
        <f>_xlfn.NORM.S.DIST(A247-2.5,0)</f>
        <v>0.39796606816275104</v>
      </c>
      <c r="E247" s="32">
        <f ca="1">IF(AND(A247&gt;=$B$1,A247&lt;=$C$1),_xlfn.NORM.S.DIST(A247-2.5,0),"")</f>
        <v>0.39796606816275104</v>
      </c>
      <c r="F247" s="31">
        <f>_xlfn.EXPON.DIST(A247,1/$F$3,0)</f>
        <v>8.8036832582372548E-2</v>
      </c>
      <c r="G247" s="31">
        <f ca="1">IF(AND(A247&gt;=$B$1,A247&lt;=$C$1),_xlfn.EXPON.DIST(A247,1/$F$3,0),"")</f>
        <v>8.8036832582372548E-2</v>
      </c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18"/>
      <c r="T247" s="18"/>
      <c r="U247" s="18"/>
      <c r="V247" s="18"/>
      <c r="W247" s="18"/>
      <c r="X247" s="18"/>
      <c r="Y247" s="18"/>
    </row>
    <row r="248" spans="1:25" hidden="1" x14ac:dyDescent="0.25">
      <c r="A248" s="33">
        <v>2.44</v>
      </c>
      <c r="B248" s="33">
        <f>1/5</f>
        <v>0.2</v>
      </c>
      <c r="C248" s="33">
        <f ca="1">IF(AND(A248&gt;=$B$1,A248&lt;=$C$1),0.2,"")</f>
        <v>0.2</v>
      </c>
      <c r="D248" s="32">
        <f>_xlfn.NORM.S.DIST(A248-2.5,0)</f>
        <v>0.39822483019560695</v>
      </c>
      <c r="E248" s="32">
        <f ca="1">IF(AND(A248&gt;=$B$1,A248&lt;=$C$1),_xlfn.NORM.S.DIST(A248-2.5,0),"")</f>
        <v>0.39822483019560695</v>
      </c>
      <c r="F248" s="31">
        <f>_xlfn.EXPON.DIST(A248,1/$F$3,0)</f>
        <v>8.7160851461981298E-2</v>
      </c>
      <c r="G248" s="31">
        <f ca="1">IF(AND(A248&gt;=$B$1,A248&lt;=$C$1),_xlfn.EXPON.DIST(A248,1/$F$3,0),"")</f>
        <v>8.7160851461981298E-2</v>
      </c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18"/>
      <c r="T248" s="18"/>
      <c r="U248" s="18"/>
      <c r="V248" s="18"/>
      <c r="W248" s="18"/>
      <c r="X248" s="18"/>
      <c r="Y248" s="18"/>
    </row>
    <row r="249" spans="1:25" hidden="1" x14ac:dyDescent="0.25">
      <c r="A249" s="33">
        <v>2.4500000000000002</v>
      </c>
      <c r="B249" s="33">
        <f>1/5</f>
        <v>0.2</v>
      </c>
      <c r="C249" s="33">
        <f ca="1">IF(AND(A249&gt;=$B$1,A249&lt;=$C$1),0.2,"")</f>
        <v>0.2</v>
      </c>
      <c r="D249" s="32">
        <f>_xlfn.NORM.S.DIST(A249-2.5,0)</f>
        <v>0.39844391409476404</v>
      </c>
      <c r="E249" s="32">
        <f ca="1">IF(AND(A249&gt;=$B$1,A249&lt;=$C$1),_xlfn.NORM.S.DIST(A249-2.5,0),"")</f>
        <v>0.39844391409476404</v>
      </c>
      <c r="F249" s="31">
        <f>_xlfn.EXPON.DIST(A249,1/$F$3,0)</f>
        <v>8.6293586499370495E-2</v>
      </c>
      <c r="G249" s="31">
        <f ca="1">IF(AND(A249&gt;=$B$1,A249&lt;=$C$1),_xlfn.EXPON.DIST(A249,1/$F$3,0),"")</f>
        <v>8.6293586499370495E-2</v>
      </c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18"/>
      <c r="T249" s="18"/>
      <c r="U249" s="18"/>
      <c r="V249" s="18"/>
      <c r="W249" s="18"/>
      <c r="X249" s="18"/>
      <c r="Y249" s="18"/>
    </row>
    <row r="250" spans="1:25" hidden="1" x14ac:dyDescent="0.25">
      <c r="A250" s="33">
        <v>2.46</v>
      </c>
      <c r="B250" s="33">
        <f>1/5</f>
        <v>0.2</v>
      </c>
      <c r="C250" s="33">
        <f ca="1">IF(AND(A250&gt;=$B$1,A250&lt;=$C$1),0.2,"")</f>
        <v>0.2</v>
      </c>
      <c r="D250" s="32">
        <f>_xlfn.NORM.S.DIST(A250-2.5,0)</f>
        <v>0.39862325420460504</v>
      </c>
      <c r="E250" s="32">
        <f ca="1">IF(AND(A250&gt;=$B$1,A250&lt;=$C$1),_xlfn.NORM.S.DIST(A250-2.5,0),"")</f>
        <v>0.39862325420460504</v>
      </c>
      <c r="F250" s="31">
        <f>_xlfn.EXPON.DIST(A250,1/$F$3,0)</f>
        <v>8.5434950967321233E-2</v>
      </c>
      <c r="G250" s="31">
        <f ca="1">IF(AND(A250&gt;=$B$1,A250&lt;=$C$1),_xlfn.EXPON.DIST(A250,1/$F$3,0),"")</f>
        <v>8.5434950967321233E-2</v>
      </c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18"/>
      <c r="T250" s="18"/>
      <c r="U250" s="18"/>
      <c r="V250" s="18"/>
      <c r="W250" s="18"/>
      <c r="X250" s="18"/>
      <c r="Y250" s="18"/>
    </row>
    <row r="251" spans="1:25" hidden="1" x14ac:dyDescent="0.25">
      <c r="A251" s="33">
        <v>2.4700000000000002</v>
      </c>
      <c r="B251" s="33">
        <f>1/5</f>
        <v>0.2</v>
      </c>
      <c r="C251" s="33">
        <f ca="1">IF(AND(A251&gt;=$B$1,A251&lt;=$C$1),0.2,"")</f>
        <v>0.2</v>
      </c>
      <c r="D251" s="32">
        <f>_xlfn.NORM.S.DIST(A251-2.5,0)</f>
        <v>0.39876279676209969</v>
      </c>
      <c r="E251" s="32">
        <f ca="1">IF(AND(A251&gt;=$B$1,A251&lt;=$C$1),_xlfn.NORM.S.DIST(A251-2.5,0),"")</f>
        <v>0.39876279676209969</v>
      </c>
      <c r="F251" s="31">
        <f>_xlfn.EXPON.DIST(A251,1/$F$3,0)</f>
        <v>8.4584859001564691E-2</v>
      </c>
      <c r="G251" s="31">
        <f ca="1">IF(AND(A251&gt;=$B$1,A251&lt;=$C$1),_xlfn.EXPON.DIST(A251,1/$F$3,0),"")</f>
        <v>8.4584859001564691E-2</v>
      </c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18"/>
      <c r="T251" s="18"/>
      <c r="U251" s="18"/>
      <c r="V251" s="18"/>
      <c r="W251" s="18"/>
      <c r="X251" s="18"/>
      <c r="Y251" s="18"/>
    </row>
    <row r="252" spans="1:25" hidden="1" x14ac:dyDescent="0.25">
      <c r="A252" s="33">
        <v>2.48</v>
      </c>
      <c r="B252" s="33">
        <f>1/5</f>
        <v>0.2</v>
      </c>
      <c r="C252" s="33">
        <f ca="1">IF(AND(A252&gt;=$B$1,A252&lt;=$C$1),0.2,"")</f>
        <v>0.2</v>
      </c>
      <c r="D252" s="32">
        <f>_xlfn.NORM.S.DIST(A252-2.5,0)</f>
        <v>0.39886249992366613</v>
      </c>
      <c r="E252" s="32">
        <f ca="1">IF(AND(A252&gt;=$B$1,A252&lt;=$C$1),_xlfn.NORM.S.DIST(A252-2.5,0),"")</f>
        <v>0.39886249992366613</v>
      </c>
      <c r="F252" s="31">
        <f>_xlfn.EXPON.DIST(A252,1/$F$3,0)</f>
        <v>8.3743225592195963E-2</v>
      </c>
      <c r="G252" s="31">
        <f ca="1">IF(AND(A252&gt;=$B$1,A252&lt;=$C$1),_xlfn.EXPON.DIST(A252,1/$F$3,0),"")</f>
        <v>8.3743225592195963E-2</v>
      </c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18"/>
      <c r="T252" s="18"/>
      <c r="U252" s="18"/>
      <c r="V252" s="18"/>
      <c r="W252" s="18"/>
      <c r="X252" s="18"/>
      <c r="Y252" s="18"/>
    </row>
    <row r="253" spans="1:25" hidden="1" x14ac:dyDescent="0.25">
      <c r="A253" s="33">
        <v>2.4900000000000002</v>
      </c>
      <c r="B253" s="33">
        <f>1/5</f>
        <v>0.2</v>
      </c>
      <c r="C253" s="33">
        <f ca="1">IF(AND(A253&gt;=$B$1,A253&lt;=$C$1),0.2,"")</f>
        <v>0.2</v>
      </c>
      <c r="D253" s="32">
        <f>_xlfn.NORM.S.DIST(A253-2.5,0)</f>
        <v>0.39892233378608216</v>
      </c>
      <c r="E253" s="32">
        <f ca="1">IF(AND(A253&gt;=$B$1,A253&lt;=$C$1),_xlfn.NORM.S.DIST(A253-2.5,0),"")</f>
        <v>0.39892233378608216</v>
      </c>
      <c r="F253" s="31">
        <f>_xlfn.EXPON.DIST(A253,1/$F$3,0)</f>
        <v>8.2909966575172661E-2</v>
      </c>
      <c r="G253" s="31">
        <f ca="1">IF(AND(A253&gt;=$B$1,A253&lt;=$C$1),_xlfn.EXPON.DIST(A253,1/$F$3,0),"")</f>
        <v>8.2909966575172661E-2</v>
      </c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18"/>
      <c r="T253" s="18"/>
      <c r="U253" s="18"/>
      <c r="V253" s="18"/>
      <c r="W253" s="18"/>
      <c r="X253" s="18"/>
      <c r="Y253" s="18"/>
    </row>
    <row r="254" spans="1:25" hidden="1" x14ac:dyDescent="0.25">
      <c r="A254" s="33">
        <v>2.5</v>
      </c>
      <c r="B254" s="33">
        <f>1/5</f>
        <v>0.2</v>
      </c>
      <c r="C254" s="33">
        <f ca="1">IF(AND(A254&gt;=$B$1,A254&lt;=$C$1),0.2,"")</f>
        <v>0.2</v>
      </c>
      <c r="D254" s="32">
        <f>_xlfn.NORM.S.DIST(A254-2.5,0)</f>
        <v>0.3989422804014327</v>
      </c>
      <c r="E254" s="32">
        <f ca="1">IF(AND(A254&gt;=$B$1,A254&lt;=$C$1),_xlfn.NORM.S.DIST(A254-2.5,0),"")</f>
        <v>0.3989422804014327</v>
      </c>
      <c r="F254" s="31">
        <f>_xlfn.EXPON.DIST(A254,1/$F$3,0)</f>
        <v>8.20849986238988E-2</v>
      </c>
      <c r="G254" s="31">
        <f ca="1">IF(AND(A254&gt;=$B$1,A254&lt;=$C$1),_xlfn.EXPON.DIST(A254,1/$F$3,0),"")</f>
        <v>8.20849986238988E-2</v>
      </c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18"/>
      <c r="T254" s="18"/>
      <c r="U254" s="18"/>
      <c r="V254" s="18"/>
      <c r="W254" s="18"/>
      <c r="X254" s="18"/>
      <c r="Y254" s="18"/>
    </row>
    <row r="255" spans="1:25" hidden="1" x14ac:dyDescent="0.25">
      <c r="A255" s="33">
        <v>2.5100000000000002</v>
      </c>
      <c r="B255" s="33">
        <f>1/5</f>
        <v>0.2</v>
      </c>
      <c r="C255" s="33">
        <f ca="1">IF(AND(A255&gt;=$B$1,A255&lt;=$C$1),0.2,"")</f>
        <v>0.2</v>
      </c>
      <c r="D255" s="32">
        <f>_xlfn.NORM.S.DIST(A255-2.5,0)</f>
        <v>0.39892233378608216</v>
      </c>
      <c r="E255" s="32">
        <f ca="1">IF(AND(A255&gt;=$B$1,A255&lt;=$C$1),_xlfn.NORM.S.DIST(A255-2.5,0),"")</f>
        <v>0.39892233378608216</v>
      </c>
      <c r="F255" s="31">
        <f>_xlfn.EXPON.DIST(A255,1/$F$3,0)</f>
        <v>8.1268239240891674E-2</v>
      </c>
      <c r="G255" s="31">
        <f ca="1">IF(AND(A255&gt;=$B$1,A255&lt;=$C$1),_xlfn.EXPON.DIST(A255,1/$F$3,0),"")</f>
        <v>8.1268239240891674E-2</v>
      </c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18"/>
      <c r="T255" s="18"/>
      <c r="U255" s="18"/>
      <c r="V255" s="18"/>
      <c r="W255" s="18"/>
      <c r="X255" s="18"/>
      <c r="Y255" s="18"/>
    </row>
    <row r="256" spans="1:25" hidden="1" x14ac:dyDescent="0.25">
      <c r="A256" s="33">
        <v>2.52</v>
      </c>
      <c r="B256" s="33">
        <f>1/5</f>
        <v>0.2</v>
      </c>
      <c r="C256" s="33">
        <f ca="1">IF(AND(A256&gt;=$B$1,A256&lt;=$C$1),0.2,"")</f>
        <v>0.2</v>
      </c>
      <c r="D256" s="32">
        <f>_xlfn.NORM.S.DIST(A256-2.5,0)</f>
        <v>0.39886249992366613</v>
      </c>
      <c r="E256" s="32">
        <f ca="1">IF(AND(A256&gt;=$B$1,A256&lt;=$C$1),_xlfn.NORM.S.DIST(A256-2.5,0),"")</f>
        <v>0.39886249992366613</v>
      </c>
      <c r="F256" s="31">
        <f>_xlfn.EXPON.DIST(A256,1/$F$3,0)</f>
        <v>8.0459606749532439E-2</v>
      </c>
      <c r="G256" s="31">
        <f ca="1">IF(AND(A256&gt;=$B$1,A256&lt;=$C$1),_xlfn.EXPON.DIST(A256,1/$F$3,0),"")</f>
        <v>8.0459606749532439E-2</v>
      </c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18"/>
      <c r="T256" s="18"/>
      <c r="U256" s="18"/>
      <c r="V256" s="18"/>
      <c r="W256" s="18"/>
      <c r="X256" s="18"/>
      <c r="Y256" s="18"/>
    </row>
    <row r="257" spans="1:25" hidden="1" x14ac:dyDescent="0.25">
      <c r="A257" s="33">
        <v>2.5300000000000002</v>
      </c>
      <c r="B257" s="33">
        <f>1/5</f>
        <v>0.2</v>
      </c>
      <c r="C257" s="33">
        <f ca="1">IF(AND(A257&gt;=$B$1,A257&lt;=$C$1),0.2,"")</f>
        <v>0.2</v>
      </c>
      <c r="D257" s="32">
        <f>_xlfn.NORM.S.DIST(A257-2.5,0)</f>
        <v>0.39876279676209969</v>
      </c>
      <c r="E257" s="32">
        <f ca="1">IF(AND(A257&gt;=$B$1,A257&lt;=$C$1),_xlfn.NORM.S.DIST(A257-2.5,0),"")</f>
        <v>0.39876279676209969</v>
      </c>
      <c r="F257" s="31">
        <f>_xlfn.EXPON.DIST(A257,1/$F$3,0)</f>
        <v>7.9659020285898011E-2</v>
      </c>
      <c r="G257" s="31">
        <f ca="1">IF(AND(A257&gt;=$B$1,A257&lt;=$C$1),_xlfn.EXPON.DIST(A257,1/$F$3,0),"")</f>
        <v>7.9659020285898011E-2</v>
      </c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18"/>
      <c r="T257" s="18"/>
      <c r="U257" s="18"/>
      <c r="V257" s="18"/>
      <c r="W257" s="18"/>
      <c r="X257" s="18"/>
      <c r="Y257" s="18"/>
    </row>
    <row r="258" spans="1:25" hidden="1" x14ac:dyDescent="0.25">
      <c r="A258" s="33">
        <v>2.54</v>
      </c>
      <c r="B258" s="33">
        <f>1/5</f>
        <v>0.2</v>
      </c>
      <c r="C258" s="33">
        <f ca="1">IF(AND(A258&gt;=$B$1,A258&lt;=$C$1),0.2,"")</f>
        <v>0.2</v>
      </c>
      <c r="D258" s="32">
        <f>_xlfn.NORM.S.DIST(A258-2.5,0)</f>
        <v>0.39862325420460504</v>
      </c>
      <c r="E258" s="32">
        <f ca="1">IF(AND(A258&gt;=$B$1,A258&lt;=$C$1),_xlfn.NORM.S.DIST(A258-2.5,0),"")</f>
        <v>0.39862325420460504</v>
      </c>
      <c r="F258" s="31">
        <f>_xlfn.EXPON.DIST(A258,1/$F$3,0)</f>
        <v>7.8866399790674946E-2</v>
      </c>
      <c r="G258" s="31">
        <f ca="1">IF(AND(A258&gt;=$B$1,A258&lt;=$C$1),_xlfn.EXPON.DIST(A258,1/$F$3,0),"")</f>
        <v>7.8866399790674946E-2</v>
      </c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18"/>
      <c r="T258" s="18"/>
      <c r="U258" s="18"/>
      <c r="V258" s="18"/>
      <c r="W258" s="18"/>
      <c r="X258" s="18"/>
      <c r="Y258" s="18"/>
    </row>
    <row r="259" spans="1:25" hidden="1" x14ac:dyDescent="0.25">
      <c r="A259" s="33">
        <v>2.5500000000000003</v>
      </c>
      <c r="B259" s="33">
        <f>1/5</f>
        <v>0.2</v>
      </c>
      <c r="C259" s="33">
        <f ca="1">IF(AND(A259&gt;=$B$1,A259&lt;=$C$1),0.2,"")</f>
        <v>0.2</v>
      </c>
      <c r="D259" s="32">
        <f>_xlfn.NORM.S.DIST(A259-2.5,0)</f>
        <v>0.39844391409476398</v>
      </c>
      <c r="E259" s="32">
        <f ca="1">IF(AND(A259&gt;=$B$1,A259&lt;=$C$1),_xlfn.NORM.S.DIST(A259-2.5,0),"")</f>
        <v>0.39844391409476398</v>
      </c>
      <c r="F259" s="31">
        <f>_xlfn.EXPON.DIST(A259,1/$F$3,0)</f>
        <v>7.8081666001153127E-2</v>
      </c>
      <c r="G259" s="31">
        <f ca="1">IF(AND(A259&gt;=$B$1,A259&lt;=$C$1),_xlfn.EXPON.DIST(A259,1/$F$3,0),"")</f>
        <v>7.8081666001153127E-2</v>
      </c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18"/>
      <c r="T259" s="18"/>
      <c r="U259" s="18"/>
      <c r="V259" s="18"/>
      <c r="W259" s="18"/>
      <c r="X259" s="18"/>
      <c r="Y259" s="18"/>
    </row>
    <row r="260" spans="1:25" hidden="1" x14ac:dyDescent="0.25">
      <c r="A260" s="33">
        <v>2.56</v>
      </c>
      <c r="B260" s="33">
        <f>1/5</f>
        <v>0.2</v>
      </c>
      <c r="C260" s="33">
        <f ca="1">IF(AND(A260&gt;=$B$1,A260&lt;=$C$1),0.2,"")</f>
        <v>0.2</v>
      </c>
      <c r="D260" s="32">
        <f>_xlfn.NORM.S.DIST(A260-2.5,0)</f>
        <v>0.39822483019560695</v>
      </c>
      <c r="E260" s="32">
        <f ca="1">IF(AND(A260&gt;=$B$1,A260&lt;=$C$1),_xlfn.NORM.S.DIST(A260-2.5,0),"")</f>
        <v>0.39822483019560695</v>
      </c>
      <c r="F260" s="31">
        <f>_xlfn.EXPON.DIST(A260,1/$F$3,0)</f>
        <v>7.7304740443299741E-2</v>
      </c>
      <c r="G260" s="31">
        <f ca="1">IF(AND(A260&gt;=$B$1,A260&lt;=$C$1),_xlfn.EXPON.DIST(A260,1/$F$3,0),"")</f>
        <v>7.7304740443299741E-2</v>
      </c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18"/>
      <c r="T260" s="18"/>
      <c r="U260" s="18"/>
      <c r="V260" s="18"/>
      <c r="W260" s="18"/>
      <c r="X260" s="18"/>
      <c r="Y260" s="18"/>
    </row>
    <row r="261" spans="1:25" hidden="1" x14ac:dyDescent="0.25">
      <c r="A261" s="33">
        <v>2.57</v>
      </c>
      <c r="B261" s="33">
        <f>1/5</f>
        <v>0.2</v>
      </c>
      <c r="C261" s="33">
        <f ca="1">IF(AND(A261&gt;=$B$1,A261&lt;=$C$1),0.2,"")</f>
        <v>0.2</v>
      </c>
      <c r="D261" s="32">
        <f>_xlfn.NORM.S.DIST(A261-2.5,0)</f>
        <v>0.39796606816275104</v>
      </c>
      <c r="E261" s="32">
        <f ca="1">IF(AND(A261&gt;=$B$1,A261&lt;=$C$1),_xlfn.NORM.S.DIST(A261-2.5,0),"")</f>
        <v>0.39796606816275104</v>
      </c>
      <c r="F261" s="31">
        <f>_xlfn.EXPON.DIST(A261,1/$F$3,0)</f>
        <v>7.6535545423911513E-2</v>
      </c>
      <c r="G261" s="31">
        <f ca="1">IF(AND(A261&gt;=$B$1,A261&lt;=$C$1),_xlfn.EXPON.DIST(A261,1/$F$3,0),"")</f>
        <v>7.6535545423911513E-2</v>
      </c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18"/>
      <c r="T261" s="18"/>
      <c r="U261" s="18"/>
      <c r="V261" s="18"/>
      <c r="W261" s="18"/>
      <c r="X261" s="18"/>
      <c r="Y261" s="18"/>
    </row>
    <row r="262" spans="1:25" hidden="1" x14ac:dyDescent="0.25">
      <c r="A262" s="33">
        <v>2.58</v>
      </c>
      <c r="B262" s="33">
        <f>1/5</f>
        <v>0.2</v>
      </c>
      <c r="C262" s="33">
        <f ca="1">IF(AND(A262&gt;=$B$1,A262&lt;=$C$1),0.2,"")</f>
        <v>0.2</v>
      </c>
      <c r="D262" s="32">
        <f>_xlfn.NORM.S.DIST(A262-2.5,0)</f>
        <v>0.39766770551160885</v>
      </c>
      <c r="E262" s="32">
        <f ca="1">IF(AND(A262&gt;=$B$1,A262&lt;=$C$1),_xlfn.NORM.S.DIST(A262-2.5,0),"")</f>
        <v>0.39766770551160885</v>
      </c>
      <c r="F262" s="31">
        <f>_xlfn.EXPON.DIST(A262,1/$F$3,0)</f>
        <v>7.5774004022845481E-2</v>
      </c>
      <c r="G262" s="31">
        <f ca="1">IF(AND(A262&gt;=$B$1,A262&lt;=$C$1),_xlfn.EXPON.DIST(A262,1/$F$3,0),"")</f>
        <v>7.5774004022845481E-2</v>
      </c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18"/>
      <c r="T262" s="18"/>
      <c r="U262" s="18"/>
      <c r="V262" s="18"/>
      <c r="W262" s="18"/>
      <c r="X262" s="18"/>
      <c r="Y262" s="18"/>
    </row>
    <row r="263" spans="1:25" hidden="1" x14ac:dyDescent="0.25">
      <c r="A263" s="33">
        <v>2.59</v>
      </c>
      <c r="B263" s="33">
        <f>1/5</f>
        <v>0.2</v>
      </c>
      <c r="C263" s="33">
        <f ca="1">IF(AND(A263&gt;=$B$1,A263&lt;=$C$1),0.2,"")</f>
        <v>0.2</v>
      </c>
      <c r="D263" s="32">
        <f>_xlfn.NORM.S.DIST(A263-2.5,0)</f>
        <v>0.39732983157868834</v>
      </c>
      <c r="E263" s="32">
        <f ca="1">IF(AND(A263&gt;=$B$1,A263&lt;=$C$1),_xlfn.NORM.S.DIST(A263-2.5,0),"")</f>
        <v>0.39732983157868834</v>
      </c>
      <c r="F263" s="31">
        <f>_xlfn.EXPON.DIST(A263,1/$F$3,0)</f>
        <v>7.5020040085326978E-2</v>
      </c>
      <c r="G263" s="31">
        <f ca="1">IF(AND(A263&gt;=$B$1,A263&lt;=$C$1),_xlfn.EXPON.DIST(A263,1/$F$3,0),"")</f>
        <v>7.5020040085326978E-2</v>
      </c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18"/>
      <c r="T263" s="18"/>
      <c r="U263" s="18"/>
      <c r="V263" s="18"/>
      <c r="W263" s="18"/>
      <c r="X263" s="18"/>
      <c r="Y263" s="18"/>
    </row>
    <row r="264" spans="1:25" hidden="1" x14ac:dyDescent="0.25">
      <c r="A264" s="33">
        <v>2.6</v>
      </c>
      <c r="B264" s="33">
        <f>1/5</f>
        <v>0.2</v>
      </c>
      <c r="C264" s="33">
        <f ca="1">IF(AND(A264&gt;=$B$1,A264&lt;=$C$1),0.2,"")</f>
        <v>0.2</v>
      </c>
      <c r="D264" s="32">
        <f>_xlfn.NORM.S.DIST(A264-2.5,0)</f>
        <v>0.39695254747701181</v>
      </c>
      <c r="E264" s="32">
        <f ca="1">IF(AND(A264&gt;=$B$1,A264&lt;=$C$1),_xlfn.NORM.S.DIST(A264-2.5,0),"")</f>
        <v>0.39695254747701181</v>
      </c>
      <c r="F264" s="31">
        <f>_xlfn.EXPON.DIST(A264,1/$F$3,0)</f>
        <v>7.4273578214333877E-2</v>
      </c>
      <c r="G264" s="31">
        <f ca="1">IF(AND(A264&gt;=$B$1,A264&lt;=$C$1),_xlfn.EXPON.DIST(A264,1/$F$3,0),"")</f>
        <v>7.4273578214333877E-2</v>
      </c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18"/>
      <c r="T264" s="18"/>
      <c r="U264" s="18"/>
      <c r="V264" s="18"/>
      <c r="W264" s="18"/>
      <c r="X264" s="18"/>
      <c r="Y264" s="18"/>
    </row>
    <row r="265" spans="1:25" hidden="1" x14ac:dyDescent="0.25">
      <c r="A265" s="33">
        <v>2.61</v>
      </c>
      <c r="B265" s="33">
        <f>1/5</f>
        <v>0.2</v>
      </c>
      <c r="C265" s="33">
        <f ca="1">IF(AND(A265&gt;=$B$1,A265&lt;=$C$1),0.2,"")</f>
        <v>0.2</v>
      </c>
      <c r="D265" s="32">
        <f>_xlfn.NORM.S.DIST(A265-2.5,0)</f>
        <v>0.39653596604568581</v>
      </c>
      <c r="E265" s="32">
        <f ca="1">IF(AND(A265&gt;=$B$1,A265&lt;=$C$1),_xlfn.NORM.S.DIST(A265-2.5,0),"")</f>
        <v>0.39653596604568581</v>
      </c>
      <c r="F265" s="31">
        <f>_xlfn.EXPON.DIST(A265,1/$F$3,0)</f>
        <v>7.3534543763057097E-2</v>
      </c>
      <c r="G265" s="31">
        <f ca="1">IF(AND(A265&gt;=$B$1,A265&lt;=$C$1),_xlfn.EXPON.DIST(A265,1/$F$3,0),"")</f>
        <v>7.3534543763057097E-2</v>
      </c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18"/>
      <c r="T265" s="18"/>
      <c r="U265" s="18"/>
      <c r="V265" s="18"/>
      <c r="W265" s="18"/>
      <c r="X265" s="18"/>
      <c r="Y265" s="18"/>
    </row>
    <row r="266" spans="1:25" hidden="1" x14ac:dyDescent="0.25">
      <c r="A266" s="33">
        <v>2.62</v>
      </c>
      <c r="B266" s="33">
        <f>1/5</f>
        <v>0.2</v>
      </c>
      <c r="C266" s="33">
        <f ca="1">IF(AND(A266&gt;=$B$1,A266&lt;=$C$1),0.2,"")</f>
        <v>0.2</v>
      </c>
      <c r="D266" s="32">
        <f>_xlfn.NORM.S.DIST(A266-2.5,0)</f>
        <v>0.3960802117936561</v>
      </c>
      <c r="E266" s="32">
        <f ca="1">IF(AND(A266&gt;=$B$1,A266&lt;=$C$1),_xlfn.NORM.S.DIST(A266-2.5,0),"")</f>
        <v>0.3960802117936561</v>
      </c>
      <c r="F266" s="31">
        <f>_xlfn.EXPON.DIST(A266,1/$F$3,0)</f>
        <v>7.2802862827435588E-2</v>
      </c>
      <c r="G266" s="31">
        <f ca="1">IF(AND(A266&gt;=$B$1,A266&lt;=$C$1),_xlfn.EXPON.DIST(A266,1/$F$3,0),"")</f>
        <v>7.2802862827435588E-2</v>
      </c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18"/>
      <c r="T266" s="18"/>
      <c r="U266" s="18"/>
      <c r="V266" s="18"/>
      <c r="W266" s="18"/>
      <c r="X266" s="18"/>
      <c r="Y266" s="18"/>
    </row>
    <row r="267" spans="1:25" hidden="1" x14ac:dyDescent="0.25">
      <c r="A267" s="33">
        <v>2.63</v>
      </c>
      <c r="B267" s="33">
        <f>1/5</f>
        <v>0.2</v>
      </c>
      <c r="C267" s="33">
        <f ca="1">IF(AND(A267&gt;=$B$1,A267&lt;=$C$1),0.2,"")</f>
        <v>0.2</v>
      </c>
      <c r="D267" s="32">
        <f>_xlfn.NORM.S.DIST(A267-2.5,0)</f>
        <v>0.39558542083768738</v>
      </c>
      <c r="E267" s="32">
        <f ca="1">IF(AND(A267&gt;=$B$1,A267&lt;=$C$1),_xlfn.NORM.S.DIST(A267-2.5,0),"")</f>
        <v>0.39558542083768738</v>
      </c>
      <c r="F267" s="31">
        <f>_xlfn.EXPON.DIST(A267,1/$F$3,0)</f>
        <v>7.20784622387661E-2</v>
      </c>
      <c r="G267" s="31">
        <f ca="1">IF(AND(A267&gt;=$B$1,A267&lt;=$C$1),_xlfn.EXPON.DIST(A267,1/$F$3,0),"")</f>
        <v>7.20784622387661E-2</v>
      </c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18"/>
      <c r="T267" s="18"/>
      <c r="U267" s="18"/>
      <c r="V267" s="18"/>
      <c r="W267" s="18"/>
      <c r="X267" s="18"/>
      <c r="Y267" s="18"/>
    </row>
    <row r="268" spans="1:25" hidden="1" x14ac:dyDescent="0.25">
      <c r="A268" s="33">
        <v>2.64</v>
      </c>
      <c r="B268" s="33">
        <f>1/5</f>
        <v>0.2</v>
      </c>
      <c r="C268" s="33">
        <f ca="1">IF(AND(A268&gt;=$B$1,A268&lt;=$C$1),0.2,"")</f>
        <v>0.2</v>
      </c>
      <c r="D268" s="32">
        <f>_xlfn.NORM.S.DIST(A268-2.5,0)</f>
        <v>0.39505174083461125</v>
      </c>
      <c r="E268" s="32">
        <f ca="1">IF(AND(A268&gt;=$B$1,A268&lt;=$C$1),_xlfn.NORM.S.DIST(A268-2.5,0),"")</f>
        <v>0.39505174083461125</v>
      </c>
      <c r="F268" s="31">
        <f>_xlfn.EXPON.DIST(A268,1/$F$3,0)</f>
        <v>7.1361269556386053E-2</v>
      </c>
      <c r="G268" s="31">
        <f ca="1">IF(AND(A268&gt;=$B$1,A268&lt;=$C$1),_xlfn.EXPON.DIST(A268,1/$F$3,0),"")</f>
        <v>7.1361269556386053E-2</v>
      </c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18"/>
      <c r="T268" s="18"/>
      <c r="U268" s="18"/>
      <c r="V268" s="18"/>
      <c r="W268" s="18"/>
      <c r="X268" s="18"/>
      <c r="Y268" s="18"/>
    </row>
    <row r="269" spans="1:25" hidden="1" x14ac:dyDescent="0.25">
      <c r="A269" s="33">
        <v>2.65</v>
      </c>
      <c r="B269" s="33">
        <f>1/5</f>
        <v>0.2</v>
      </c>
      <c r="C269" s="33">
        <f ca="1">IF(AND(A269&gt;=$B$1,A269&lt;=$C$1),0.2,"")</f>
        <v>0.2</v>
      </c>
      <c r="D269" s="32">
        <f>_xlfn.NORM.S.DIST(A269-2.5,0)</f>
        <v>0.39447933090788895</v>
      </c>
      <c r="E269" s="32">
        <f ca="1">IF(AND(A269&gt;=$B$1,A269&lt;=$C$1),_xlfn.NORM.S.DIST(A269-2.5,0),"")</f>
        <v>0.39447933090788895</v>
      </c>
      <c r="F269" s="31">
        <f>_xlfn.EXPON.DIST(A269,1/$F$3,0)</f>
        <v>7.0651213060429596E-2</v>
      </c>
      <c r="G269" s="31">
        <f ca="1">IF(AND(A269&gt;=$B$1,A269&lt;=$C$1),_xlfn.EXPON.DIST(A269,1/$F$3,0),"")</f>
        <v>7.0651213060429596E-2</v>
      </c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18"/>
      <c r="T269" s="18"/>
      <c r="U269" s="18"/>
      <c r="V269" s="18"/>
      <c r="W269" s="18"/>
      <c r="X269" s="18"/>
      <c r="Y269" s="18"/>
    </row>
    <row r="270" spans="1:25" hidden="1" x14ac:dyDescent="0.25">
      <c r="A270" s="33">
        <v>2.66</v>
      </c>
      <c r="B270" s="33">
        <f>1/5</f>
        <v>0.2</v>
      </c>
      <c r="C270" s="33">
        <f ca="1">IF(AND(A270&gt;=$B$1,A270&lt;=$C$1),0.2,"")</f>
        <v>0.2</v>
      </c>
      <c r="D270" s="32">
        <f>_xlfn.NORM.S.DIST(A270-2.5,0)</f>
        <v>0.39386836156854083</v>
      </c>
      <c r="E270" s="32">
        <f ca="1">IF(AND(A270&gt;=$B$1,A270&lt;=$C$1),_xlfn.NORM.S.DIST(A270-2.5,0),"")</f>
        <v>0.39386836156854083</v>
      </c>
      <c r="F270" s="31">
        <f>_xlfn.EXPON.DIST(A270,1/$F$3,0)</f>
        <v>6.9948221744655356E-2</v>
      </c>
      <c r="G270" s="31">
        <f ca="1">IF(AND(A270&gt;=$B$1,A270&lt;=$C$1),_xlfn.EXPON.DIST(A270,1/$F$3,0),"")</f>
        <v>6.9948221744655356E-2</v>
      </c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18"/>
      <c r="T270" s="18"/>
      <c r="U270" s="18"/>
      <c r="V270" s="18"/>
      <c r="W270" s="18"/>
      <c r="X270" s="18"/>
      <c r="Y270" s="18"/>
    </row>
    <row r="271" spans="1:25" hidden="1" x14ac:dyDescent="0.25">
      <c r="A271" s="33">
        <v>2.67</v>
      </c>
      <c r="B271" s="33">
        <f>1/5</f>
        <v>0.2</v>
      </c>
      <c r="C271" s="33">
        <f ca="1">IF(AND(A271&gt;=$B$1,A271&lt;=$C$1),0.2,"")</f>
        <v>0.2</v>
      </c>
      <c r="D271" s="32">
        <f>_xlfn.NORM.S.DIST(A271-2.5,0)</f>
        <v>0.39321901463049719</v>
      </c>
      <c r="E271" s="32">
        <f ca="1">IF(AND(A271&gt;=$B$1,A271&lt;=$C$1),_xlfn.NORM.S.DIST(A271-2.5,0),"")</f>
        <v>0.39321901463049719</v>
      </c>
      <c r="F271" s="31">
        <f>_xlfn.EXPON.DIST(A271,1/$F$3,0)</f>
        <v>6.9252225309345994E-2</v>
      </c>
      <c r="G271" s="31">
        <f ca="1">IF(AND(A271&gt;=$B$1,A271&lt;=$C$1),_xlfn.EXPON.DIST(A271,1/$F$3,0),"")</f>
        <v>6.9252225309345994E-2</v>
      </c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18"/>
      <c r="T271" s="18"/>
      <c r="U271" s="18"/>
      <c r="V271" s="18"/>
      <c r="W271" s="18"/>
      <c r="X271" s="18"/>
      <c r="Y271" s="18"/>
    </row>
    <row r="272" spans="1:25" hidden="1" x14ac:dyDescent="0.25">
      <c r="A272" s="33">
        <v>2.68</v>
      </c>
      <c r="B272" s="33">
        <f>1/5</f>
        <v>0.2</v>
      </c>
      <c r="C272" s="33">
        <f ca="1">IF(AND(A272&gt;=$B$1,A272&lt;=$C$1),0.2,"")</f>
        <v>0.2</v>
      </c>
      <c r="D272" s="32">
        <f>_xlfn.NORM.S.DIST(A272-2.5,0)</f>
        <v>0.3925314831204289</v>
      </c>
      <c r="E272" s="32">
        <f ca="1">IF(AND(A272&gt;=$B$1,A272&lt;=$C$1),_xlfn.NORM.S.DIST(A272-2.5,0),"")</f>
        <v>0.3925314831204289</v>
      </c>
      <c r="F272" s="31">
        <f>_xlfn.EXPON.DIST(A272,1/$F$3,0)</f>
        <v>6.8563154154277911E-2</v>
      </c>
      <c r="G272" s="31">
        <f ca="1">IF(AND(A272&gt;=$B$1,A272&lt;=$C$1),_xlfn.EXPON.DIST(A272,1/$F$3,0),"")</f>
        <v>6.8563154154277911E-2</v>
      </c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18"/>
      <c r="T272" s="18"/>
      <c r="U272" s="18"/>
      <c r="V272" s="18"/>
      <c r="W272" s="18"/>
      <c r="X272" s="18"/>
      <c r="Y272" s="18"/>
    </row>
    <row r="273" spans="1:25" hidden="1" x14ac:dyDescent="0.25">
      <c r="A273" s="33">
        <v>2.69</v>
      </c>
      <c r="B273" s="33">
        <f>1/5</f>
        <v>0.2</v>
      </c>
      <c r="C273" s="33">
        <f ca="1">IF(AND(A273&gt;=$B$1,A273&lt;=$C$1),0.2,"")</f>
        <v>0.2</v>
      </c>
      <c r="D273" s="32">
        <f>_xlfn.NORM.S.DIST(A273-2.5,0)</f>
        <v>0.39180597118212113</v>
      </c>
      <c r="E273" s="32">
        <f ca="1">IF(AND(A273&gt;=$B$1,A273&lt;=$C$1),_xlfn.NORM.S.DIST(A273-2.5,0),"")</f>
        <v>0.39180597118212113</v>
      </c>
      <c r="F273" s="31">
        <f>_xlfn.EXPON.DIST(A273,1/$F$3,0)</f>
        <v>6.7880939371761442E-2</v>
      </c>
      <c r="G273" s="31">
        <f ca="1">IF(AND(A273&gt;=$B$1,A273&lt;=$C$1),_xlfn.EXPON.DIST(A273,1/$F$3,0),"")</f>
        <v>6.7880939371761442E-2</v>
      </c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18"/>
      <c r="T273" s="18"/>
      <c r="U273" s="18"/>
      <c r="V273" s="18"/>
      <c r="W273" s="18"/>
      <c r="X273" s="18"/>
      <c r="Y273" s="18"/>
    </row>
    <row r="274" spans="1:25" hidden="1" x14ac:dyDescent="0.25">
      <c r="A274" s="33">
        <v>2.7</v>
      </c>
      <c r="B274" s="33">
        <f>1/5</f>
        <v>0.2</v>
      </c>
      <c r="C274" s="33">
        <f ca="1">IF(AND(A274&gt;=$B$1,A274&lt;=$C$1),0.2,"")</f>
        <v>0.2</v>
      </c>
      <c r="D274" s="32">
        <f>_xlfn.NORM.S.DIST(A274-2.5,0)</f>
        <v>0.39104269397545588</v>
      </c>
      <c r="E274" s="32">
        <f ca="1">IF(AND(A274&gt;=$B$1,A274&lt;=$C$1),_xlfn.NORM.S.DIST(A274-2.5,0),"")</f>
        <v>0.39104269397545588</v>
      </c>
      <c r="F274" s="31">
        <f>_xlfn.EXPON.DIST(A274,1/$F$3,0)</f>
        <v>6.7205512739749756E-2</v>
      </c>
      <c r="G274" s="31">
        <f ca="1">IF(AND(A274&gt;=$B$1,A274&lt;=$C$1),_xlfn.EXPON.DIST(A274,1/$F$3,0),"")</f>
        <v>6.7205512739749756E-2</v>
      </c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18"/>
      <c r="T274" s="18"/>
      <c r="U274" s="18"/>
      <c r="V274" s="18"/>
      <c r="W274" s="18"/>
      <c r="X274" s="18"/>
      <c r="Y274" s="18"/>
    </row>
    <row r="275" spans="1:25" hidden="1" x14ac:dyDescent="0.25">
      <c r="A275" s="33">
        <v>2.71</v>
      </c>
      <c r="B275" s="33">
        <f>1/5</f>
        <v>0.2</v>
      </c>
      <c r="C275" s="33">
        <f ca="1">IF(AND(A275&gt;=$B$1,A275&lt;=$C$1),0.2,"")</f>
        <v>0.2</v>
      </c>
      <c r="D275" s="32">
        <f>_xlfn.NORM.S.DIST(A275-2.5,0)</f>
        <v>0.39024187757007428</v>
      </c>
      <c r="E275" s="32">
        <f ca="1">IF(AND(A275&gt;=$B$1,A275&lt;=$C$1),_xlfn.NORM.S.DIST(A275-2.5,0),"")</f>
        <v>0.39024187757007428</v>
      </c>
      <c r="F275" s="31">
        <f>_xlfn.EXPON.DIST(A275,1/$F$3,0)</f>
        <v>6.6536806715016855E-2</v>
      </c>
      <c r="G275" s="31">
        <f ca="1">IF(AND(A275&gt;=$B$1,A275&lt;=$C$1),_xlfn.EXPON.DIST(A275,1/$F$3,0),"")</f>
        <v>6.6536806715016855E-2</v>
      </c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18"/>
      <c r="T275" s="18"/>
      <c r="U275" s="18"/>
      <c r="V275" s="18"/>
      <c r="W275" s="18"/>
      <c r="X275" s="18"/>
      <c r="Y275" s="18"/>
    </row>
    <row r="276" spans="1:25" hidden="1" x14ac:dyDescent="0.25">
      <c r="A276" s="33">
        <v>2.72</v>
      </c>
      <c r="B276" s="33">
        <f>1/5</f>
        <v>0.2</v>
      </c>
      <c r="C276" s="33">
        <f ca="1">IF(AND(A276&gt;=$B$1,A276&lt;=$C$1),0.2,"")</f>
        <v>0.2</v>
      </c>
      <c r="D276" s="32">
        <f>_xlfn.NORM.S.DIST(A276-2.5,0)</f>
        <v>0.38940375883379041</v>
      </c>
      <c r="E276" s="32">
        <f ca="1">IF(AND(A276&gt;=$B$1,A276&lt;=$C$1),_xlfn.NORM.S.DIST(A276-2.5,0),"")</f>
        <v>0.38940375883379041</v>
      </c>
      <c r="F276" s="31">
        <f>_xlfn.EXPON.DIST(A276,1/$F$3,0)</f>
        <v>6.5874754426402948E-2</v>
      </c>
      <c r="G276" s="31">
        <f ca="1">IF(AND(A276&gt;=$B$1,A276&lt;=$C$1),_xlfn.EXPON.DIST(A276,1/$F$3,0),"")</f>
        <v>6.5874754426402948E-2</v>
      </c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18"/>
      <c r="T276" s="18"/>
      <c r="U276" s="18"/>
      <c r="V276" s="18"/>
      <c r="W276" s="18"/>
      <c r="X276" s="18"/>
      <c r="Y276" s="18"/>
    </row>
    <row r="277" spans="1:25" hidden="1" x14ac:dyDescent="0.25">
      <c r="A277" s="33">
        <v>2.73</v>
      </c>
      <c r="B277" s="33">
        <f>1/5</f>
        <v>0.2</v>
      </c>
      <c r="C277" s="33">
        <f ca="1">IF(AND(A277&gt;=$B$1,A277&lt;=$C$1),0.2,"")</f>
        <v>0.2</v>
      </c>
      <c r="D277" s="32">
        <f>_xlfn.NORM.S.DIST(A277-2.5,0)</f>
        <v>0.38852858531583589</v>
      </c>
      <c r="E277" s="32">
        <f ca="1">IF(AND(A277&gt;=$B$1,A277&lt;=$C$1),_xlfn.NORM.S.DIST(A277-2.5,0),"")</f>
        <v>0.38852858531583589</v>
      </c>
      <c r="F277" s="31">
        <f>_xlfn.EXPON.DIST(A277,1/$F$3,0)</f>
        <v>6.5219289668127525E-2</v>
      </c>
      <c r="G277" s="31">
        <f ca="1">IF(AND(A277&gt;=$B$1,A277&lt;=$C$1),_xlfn.EXPON.DIST(A277,1/$F$3,0),"")</f>
        <v>6.5219289668127525E-2</v>
      </c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18"/>
      <c r="T277" s="18"/>
      <c r="U277" s="18"/>
      <c r="V277" s="18"/>
      <c r="W277" s="18"/>
      <c r="X277" s="18"/>
      <c r="Y277" s="18"/>
    </row>
    <row r="278" spans="1:25" hidden="1" x14ac:dyDescent="0.25">
      <c r="A278" s="33">
        <v>2.74</v>
      </c>
      <c r="B278" s="33">
        <f>1/5</f>
        <v>0.2</v>
      </c>
      <c r="C278" s="33">
        <f ca="1">IF(AND(A278&gt;=$B$1,A278&lt;=$C$1),0.2,"")</f>
        <v>0.2</v>
      </c>
      <c r="D278" s="32">
        <f>_xlfn.NORM.S.DIST(A278-2.5,0)</f>
        <v>0.38761661512501411</v>
      </c>
      <c r="E278" s="32">
        <f ca="1">IF(AND(A278&gt;=$B$1,A278&lt;=$C$1),_xlfn.NORM.S.DIST(A278-2.5,0),"")</f>
        <v>0.38761661512501411</v>
      </c>
      <c r="F278" s="31">
        <f>_xlfn.EXPON.DIST(A278,1/$F$3,0)</f>
        <v>6.457034689316847E-2</v>
      </c>
      <c r="G278" s="31">
        <f ca="1">IF(AND(A278&gt;=$B$1,A278&lt;=$C$1),_xlfn.EXPON.DIST(A278,1/$F$3,0),"")</f>
        <v>6.457034689316847E-2</v>
      </c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18"/>
      <c r="T278" s="18"/>
      <c r="U278" s="18"/>
      <c r="V278" s="18"/>
      <c r="W278" s="18"/>
      <c r="X278" s="18"/>
      <c r="Y278" s="18"/>
    </row>
    <row r="279" spans="1:25" hidden="1" x14ac:dyDescent="0.25">
      <c r="A279" s="33">
        <v>2.75</v>
      </c>
      <c r="B279" s="33">
        <f>1/5</f>
        <v>0.2</v>
      </c>
      <c r="C279" s="33">
        <f ca="1">IF(AND(A279&gt;=$B$1,A279&lt;=$C$1),0.2,"")</f>
        <v>0.2</v>
      </c>
      <c r="D279" s="32">
        <f>_xlfn.NORM.S.DIST(A279-2.5,0)</f>
        <v>0.38666811680284924</v>
      </c>
      <c r="E279" s="32">
        <f ca="1">IF(AND(A279&gt;=$B$1,A279&lt;=$C$1),_xlfn.NORM.S.DIST(A279-2.5,0),"")</f>
        <v>0.38666811680284924</v>
      </c>
      <c r="F279" s="31">
        <f>_xlfn.EXPON.DIST(A279,1/$F$3,0)</f>
        <v>6.392786120670757E-2</v>
      </c>
      <c r="G279" s="31">
        <f ca="1">IF(AND(A279&gt;=$B$1,A279&lt;=$C$1),_xlfn.EXPON.DIST(A279,1/$F$3,0),"")</f>
        <v>6.392786120670757E-2</v>
      </c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18"/>
      <c r="T279" s="18"/>
      <c r="U279" s="18"/>
      <c r="V279" s="18"/>
      <c r="W279" s="18"/>
      <c r="X279" s="18"/>
      <c r="Y279" s="18"/>
    </row>
    <row r="280" spans="1:25" hidden="1" x14ac:dyDescent="0.25">
      <c r="A280" s="33">
        <v>2.7600000000000002</v>
      </c>
      <c r="B280" s="33">
        <f>1/5</f>
        <v>0.2</v>
      </c>
      <c r="C280" s="33">
        <f ca="1">IF(AND(A280&gt;=$B$1,A280&lt;=$C$1),0.2,"")</f>
        <v>0.2</v>
      </c>
      <c r="D280" s="32">
        <f>_xlfn.NORM.S.DIST(A280-2.5,0)</f>
        <v>0.38568336919181606</v>
      </c>
      <c r="E280" s="32">
        <f ca="1">IF(AND(A280&gt;=$B$1,A280&lt;=$C$1),_xlfn.NORM.S.DIST(A280-2.5,0),"")</f>
        <v>0.38568336919181606</v>
      </c>
      <c r="F280" s="31">
        <f>_xlfn.EXPON.DIST(A280,1/$F$3,0)</f>
        <v>6.3291768359640704E-2</v>
      </c>
      <c r="G280" s="31">
        <f ca="1">IF(AND(A280&gt;=$B$1,A280&lt;=$C$1),_xlfn.EXPON.DIST(A280,1/$F$3,0),"")</f>
        <v>6.3291768359640704E-2</v>
      </c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18"/>
      <c r="T280" s="18"/>
      <c r="U280" s="18"/>
      <c r="V280" s="18"/>
      <c r="W280" s="18"/>
      <c r="X280" s="18"/>
      <c r="Y280" s="18"/>
    </row>
    <row r="281" spans="1:25" hidden="1" x14ac:dyDescent="0.25">
      <c r="A281" s="33">
        <v>2.77</v>
      </c>
      <c r="B281" s="33">
        <f>1/5</f>
        <v>0.2</v>
      </c>
      <c r="C281" s="33">
        <f ca="1">IF(AND(A281&gt;=$B$1,A281&lt;=$C$1),0.2,"")</f>
        <v>0.2</v>
      </c>
      <c r="D281" s="32">
        <f>_xlfn.NORM.S.DIST(A281-2.5,0)</f>
        <v>0.38466266129874283</v>
      </c>
      <c r="E281" s="32">
        <f ca="1">IF(AND(A281&gt;=$B$1,A281&lt;=$C$1),_xlfn.NORM.S.DIST(A281-2.5,0),"")</f>
        <v>0.38466266129874283</v>
      </c>
      <c r="F281" s="31">
        <f>_xlfn.EXPON.DIST(A281,1/$F$3,0)</f>
        <v>6.2662004742153152E-2</v>
      </c>
      <c r="G281" s="31">
        <f ca="1">IF(AND(A281&gt;=$B$1,A281&lt;=$C$1),_xlfn.EXPON.DIST(A281,1/$F$3,0),"")</f>
        <v>6.2662004742153152E-2</v>
      </c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18"/>
      <c r="T281" s="18"/>
      <c r="U281" s="18"/>
      <c r="V281" s="18"/>
      <c r="W281" s="18"/>
      <c r="X281" s="18"/>
      <c r="Y281" s="18"/>
    </row>
    <row r="282" spans="1:25" hidden="1" x14ac:dyDescent="0.25">
      <c r="A282" s="33">
        <v>2.7800000000000002</v>
      </c>
      <c r="B282" s="33">
        <f>1/5</f>
        <v>0.2</v>
      </c>
      <c r="C282" s="33">
        <f ca="1">IF(AND(A282&gt;=$B$1,A282&lt;=$C$1),0.2,"")</f>
        <v>0.2</v>
      </c>
      <c r="D282" s="32">
        <f>_xlfn.NORM.S.DIST(A282-2.5,0)</f>
        <v>0.38360629215347852</v>
      </c>
      <c r="E282" s="32">
        <f ca="1">IF(AND(A282&gt;=$B$1,A282&lt;=$C$1),_xlfn.NORM.S.DIST(A282-2.5,0),"")</f>
        <v>0.38360629215347852</v>
      </c>
      <c r="F282" s="31">
        <f>_xlfn.EXPON.DIST(A282,1/$F$3,0)</f>
        <v>6.203850737735829E-2</v>
      </c>
      <c r="G282" s="31">
        <f ca="1">IF(AND(A282&gt;=$B$1,A282&lt;=$C$1),_xlfn.EXPON.DIST(A282,1/$F$3,0),"")</f>
        <v>6.203850737735829E-2</v>
      </c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18"/>
      <c r="T282" s="18"/>
      <c r="U282" s="18"/>
      <c r="V282" s="18"/>
      <c r="W282" s="18"/>
      <c r="X282" s="18"/>
      <c r="Y282" s="18"/>
    </row>
    <row r="283" spans="1:25" hidden="1" x14ac:dyDescent="0.25">
      <c r="A283" s="33">
        <v>2.79</v>
      </c>
      <c r="B283" s="33">
        <f>1/5</f>
        <v>0.2</v>
      </c>
      <c r="C283" s="33">
        <f ca="1">IF(AND(A283&gt;=$B$1,A283&lt;=$C$1),0.2,"")</f>
        <v>0.2</v>
      </c>
      <c r="D283" s="32">
        <f>_xlfn.NORM.S.DIST(A283-2.5,0)</f>
        <v>0.38251457066292405</v>
      </c>
      <c r="E283" s="32">
        <f ca="1">IF(AND(A283&gt;=$B$1,A283&lt;=$C$1),_xlfn.NORM.S.DIST(A283-2.5,0),"")</f>
        <v>0.38251457066292405</v>
      </c>
      <c r="F283" s="31">
        <f>_xlfn.EXPON.DIST(A283,1/$F$3,0)</f>
        <v>6.1421213915000127E-2</v>
      </c>
      <c r="G283" s="31">
        <f ca="1">IF(AND(A283&gt;=$B$1,A283&lt;=$C$1),_xlfn.EXPON.DIST(A283,1/$F$3,0),"")</f>
        <v>6.1421213915000127E-2</v>
      </c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18"/>
      <c r="T283" s="18"/>
      <c r="U283" s="18"/>
      <c r="V283" s="18"/>
      <c r="W283" s="18"/>
      <c r="X283" s="18"/>
      <c r="Y283" s="18"/>
    </row>
    <row r="284" spans="1:25" hidden="1" x14ac:dyDescent="0.25">
      <c r="A284" s="33">
        <v>2.8000000000000003</v>
      </c>
      <c r="B284" s="33">
        <f>1/5</f>
        <v>0.2</v>
      </c>
      <c r="C284" s="33">
        <f ca="1">IF(AND(A284&gt;=$B$1,A284&lt;=$C$1),0.2,"")</f>
        <v>0.2</v>
      </c>
      <c r="D284" s="32">
        <f>_xlfn.NORM.S.DIST(A284-2.5,0)</f>
        <v>0.38138781546052408</v>
      </c>
      <c r="E284" s="32">
        <f ca="1">IF(AND(A284&gt;=$B$1,A284&lt;=$C$1),_xlfn.NORM.S.DIST(A284-2.5,0),"")</f>
        <v>0.38138781546052408</v>
      </c>
      <c r="F284" s="31">
        <f>_xlfn.EXPON.DIST(A284,1/$F$3,0)</f>
        <v>6.0810062625217952E-2</v>
      </c>
      <c r="G284" s="31">
        <f ca="1">IF(AND(A284&gt;=$B$1,A284&lt;=$C$1),_xlfn.EXPON.DIST(A284,1/$F$3,0),"")</f>
        <v>6.0810062625217952E-2</v>
      </c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18"/>
      <c r="T284" s="18"/>
      <c r="U284" s="18"/>
      <c r="V284" s="18"/>
      <c r="W284" s="18"/>
      <c r="X284" s="18"/>
      <c r="Y284" s="18"/>
    </row>
    <row r="285" spans="1:25" hidden="1" x14ac:dyDescent="0.25">
      <c r="A285" s="33">
        <v>2.81</v>
      </c>
      <c r="B285" s="33">
        <f>1/5</f>
        <v>0.2</v>
      </c>
      <c r="C285" s="33" t="str">
        <f ca="1">IF(AND(A285&gt;=$B$1,A285&lt;=$C$1),0.2,"")</f>
        <v/>
      </c>
      <c r="D285" s="32">
        <f>_xlfn.NORM.S.DIST(A285-2.5,0)</f>
        <v>0.38022635475132494</v>
      </c>
      <c r="E285" s="32" t="str">
        <f ca="1">IF(AND(A285&gt;=$B$1,A285&lt;=$C$1),_xlfn.NORM.S.DIST(A285-2.5,0),"")</f>
        <v/>
      </c>
      <c r="F285" s="31">
        <f>_xlfn.EXPON.DIST(A285,1/$F$3,0)</f>
        <v>6.0204992392373542E-2</v>
      </c>
      <c r="G285" s="31" t="str">
        <f ca="1">IF(AND(A285&gt;=$B$1,A285&lt;=$C$1),_xlfn.EXPON.DIST(A285,1/$F$3,0),"")</f>
        <v/>
      </c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18"/>
      <c r="T285" s="18"/>
      <c r="U285" s="18"/>
      <c r="V285" s="18"/>
      <c r="W285" s="18"/>
      <c r="X285" s="18"/>
      <c r="Y285" s="18"/>
    </row>
    <row r="286" spans="1:25" hidden="1" x14ac:dyDescent="0.25">
      <c r="A286" s="33">
        <v>2.82</v>
      </c>
      <c r="B286" s="33">
        <f>1/5</f>
        <v>0.2</v>
      </c>
      <c r="C286" s="33" t="str">
        <f ca="1">IF(AND(A286&gt;=$B$1,A286&lt;=$C$1),0.2,"")</f>
        <v/>
      </c>
      <c r="D286" s="32">
        <f>_xlfn.NORM.S.DIST(A286-2.5,0)</f>
        <v>0.37903052615270172</v>
      </c>
      <c r="E286" s="32" t="str">
        <f ca="1">IF(AND(A286&gt;=$B$1,A286&lt;=$C$1),_xlfn.NORM.S.DIST(A286-2.5,0),"")</f>
        <v/>
      </c>
      <c r="F286" s="31">
        <f>_xlfn.EXPON.DIST(A286,1/$F$3,0)</f>
        <v>5.9605942708939368E-2</v>
      </c>
      <c r="G286" s="31" t="str">
        <f ca="1">IF(AND(A286&gt;=$B$1,A286&lt;=$C$1),_xlfn.EXPON.DIST(A286,1/$F$3,0),"")</f>
        <v/>
      </c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18"/>
      <c r="T286" s="18"/>
      <c r="U286" s="18"/>
      <c r="V286" s="18"/>
      <c r="W286" s="18"/>
      <c r="X286" s="18"/>
      <c r="Y286" s="18"/>
    </row>
    <row r="287" spans="1:25" hidden="1" x14ac:dyDescent="0.25">
      <c r="A287" s="33">
        <v>2.83</v>
      </c>
      <c r="B287" s="33">
        <f>1/5</f>
        <v>0.2</v>
      </c>
      <c r="C287" s="33" t="str">
        <f ca="1">IF(AND(A287&gt;=$B$1,A287&lt;=$C$1),0.2,"")</f>
        <v/>
      </c>
      <c r="D287" s="32">
        <f>_xlfn.NORM.S.DIST(A287-2.5,0)</f>
        <v>0.37780067653086458</v>
      </c>
      <c r="E287" s="32" t="str">
        <f ca="1">IF(AND(A287&gt;=$B$1,A287&lt;=$C$1),_xlfn.NORM.S.DIST(A287-2.5,0),"")</f>
        <v/>
      </c>
      <c r="F287" s="31">
        <f>_xlfn.EXPON.DIST(A287,1/$F$3,0)</f>
        <v>5.9012853669447841E-2</v>
      </c>
      <c r="G287" s="31" t="str">
        <f ca="1">IF(AND(A287&gt;=$B$1,A287&lt;=$C$1),_xlfn.EXPON.DIST(A287,1/$F$3,0),"")</f>
        <v/>
      </c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18"/>
      <c r="T287" s="18"/>
      <c r="U287" s="18"/>
      <c r="V287" s="18"/>
      <c r="W287" s="18"/>
      <c r="X287" s="18"/>
      <c r="Y287" s="18"/>
    </row>
    <row r="288" spans="1:25" hidden="1" x14ac:dyDescent="0.25">
      <c r="A288" s="33">
        <v>2.84</v>
      </c>
      <c r="B288" s="33">
        <f>1/5</f>
        <v>0.2</v>
      </c>
      <c r="C288" s="33" t="str">
        <f ca="1">IF(AND(A288&gt;=$B$1,A288&lt;=$C$1),0.2,"")</f>
        <v/>
      </c>
      <c r="D288" s="32">
        <f>_xlfn.NORM.S.DIST(A288-2.5,0)</f>
        <v>0.37653716183325397</v>
      </c>
      <c r="E288" s="32" t="str">
        <f ca="1">IF(AND(A288&gt;=$B$1,A288&lt;=$C$1),_xlfn.NORM.S.DIST(A288-2.5,0),"")</f>
        <v/>
      </c>
      <c r="F288" s="31">
        <f>_xlfn.EXPON.DIST(A288,1/$F$3,0)</f>
        <v>5.8425665964500828E-2</v>
      </c>
      <c r="G288" s="31" t="str">
        <f ca="1">IF(AND(A288&gt;=$B$1,A288&lt;=$C$1),_xlfn.EXPON.DIST(A288,1/$F$3,0),"")</f>
        <v/>
      </c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18"/>
      <c r="T288" s="18"/>
      <c r="U288" s="18"/>
      <c r="V288" s="18"/>
      <c r="W288" s="18"/>
      <c r="X288" s="18"/>
      <c r="Y288" s="18"/>
    </row>
    <row r="289" spans="1:25" hidden="1" x14ac:dyDescent="0.25">
      <c r="A289" s="33">
        <v>2.85</v>
      </c>
      <c r="B289" s="33">
        <f>1/5</f>
        <v>0.2</v>
      </c>
      <c r="C289" s="33" t="str">
        <f ca="1">IF(AND(A289&gt;=$B$1,A289&lt;=$C$1),0.2,"")</f>
        <v/>
      </c>
      <c r="D289" s="32">
        <f>_xlfn.NORM.S.DIST(A289-2.5,0)</f>
        <v>0.37524034691693792</v>
      </c>
      <c r="E289" s="32" t="str">
        <f ca="1">IF(AND(A289&gt;=$B$1,A289&lt;=$C$1),_xlfn.NORM.S.DIST(A289-2.5,0),"")</f>
        <v/>
      </c>
      <c r="F289" s="31">
        <f>_xlfn.EXPON.DIST(A289,1/$F$3,0)</f>
        <v>5.7844320874838456E-2</v>
      </c>
      <c r="G289" s="31" t="str">
        <f ca="1">IF(AND(A289&gt;=$B$1,A289&lt;=$C$1),_xlfn.EXPON.DIST(A289,1/$F$3,0),"")</f>
        <v/>
      </c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18"/>
      <c r="T289" s="18"/>
      <c r="U289" s="18"/>
      <c r="V289" s="18"/>
      <c r="W289" s="18"/>
      <c r="X289" s="18"/>
      <c r="Y289" s="18"/>
    </row>
    <row r="290" spans="1:25" hidden="1" x14ac:dyDescent="0.25">
      <c r="A290" s="33">
        <v>2.86</v>
      </c>
      <c r="B290" s="33">
        <f>1/5</f>
        <v>0.2</v>
      </c>
      <c r="C290" s="33" t="str">
        <f ca="1">IF(AND(A290&gt;=$B$1,A290&lt;=$C$1),0.2,"")</f>
        <v/>
      </c>
      <c r="D290" s="32">
        <f>_xlfn.NORM.S.DIST(A290-2.5,0)</f>
        <v>0.37391060537312842</v>
      </c>
      <c r="E290" s="32" t="str">
        <f ca="1">IF(AND(A290&gt;=$B$1,A290&lt;=$C$1),_xlfn.NORM.S.DIST(A290-2.5,0),"")</f>
        <v/>
      </c>
      <c r="F290" s="31">
        <f>_xlfn.EXPON.DIST(A290,1/$F$3,0)</f>
        <v>5.7268760265467358E-2</v>
      </c>
      <c r="G290" s="31" t="str">
        <f ca="1">IF(AND(A290&gt;=$B$1,A290&lt;=$C$1),_xlfn.EXPON.DIST(A290,1/$F$3,0),"")</f>
        <v/>
      </c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18"/>
      <c r="T290" s="18"/>
      <c r="U290" s="18"/>
      <c r="V290" s="18"/>
      <c r="W290" s="18"/>
      <c r="X290" s="18"/>
      <c r="Y290" s="18"/>
    </row>
    <row r="291" spans="1:25" hidden="1" x14ac:dyDescent="0.25">
      <c r="A291" s="33">
        <v>2.87</v>
      </c>
      <c r="B291" s="33">
        <f>1/5</f>
        <v>0.2</v>
      </c>
      <c r="C291" s="33" t="str">
        <f ca="1">IF(AND(A291&gt;=$B$1,A291&lt;=$C$1),0.2,"")</f>
        <v/>
      </c>
      <c r="D291" s="32">
        <f>_xlfn.NORM.S.DIST(A291-2.5,0)</f>
        <v>0.37254831934793342</v>
      </c>
      <c r="E291" s="32" t="str">
        <f ca="1">IF(AND(A291&gt;=$B$1,A291&lt;=$C$1),_xlfn.NORM.S.DIST(A291-2.5,0),"")</f>
        <v/>
      </c>
      <c r="F291" s="31">
        <f>_xlfn.EXPON.DIST(A291,1/$F$3,0)</f>
        <v>5.6698926579846903E-2</v>
      </c>
      <c r="G291" s="31" t="str">
        <f ca="1">IF(AND(A291&gt;=$B$1,A291&lt;=$C$1),_xlfn.EXPON.DIST(A291,1/$F$3,0),"")</f>
        <v/>
      </c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18"/>
      <c r="T291" s="18"/>
      <c r="U291" s="18"/>
      <c r="V291" s="18"/>
      <c r="W291" s="18"/>
      <c r="X291" s="18"/>
      <c r="Y291" s="18"/>
    </row>
    <row r="292" spans="1:25" hidden="1" x14ac:dyDescent="0.25">
      <c r="A292" s="33">
        <v>2.88</v>
      </c>
      <c r="B292" s="33">
        <f>1/5</f>
        <v>0.2</v>
      </c>
      <c r="C292" s="33" t="str">
        <f ca="1">IF(AND(A292&gt;=$B$1,A292&lt;=$C$1),0.2,"")</f>
        <v/>
      </c>
      <c r="D292" s="32">
        <f>_xlfn.NORM.S.DIST(A292-2.5,0)</f>
        <v>0.37115387935946603</v>
      </c>
      <c r="E292" s="32" t="str">
        <f ca="1">IF(AND(A292&gt;=$B$1,A292&lt;=$C$1),_xlfn.NORM.S.DIST(A292-2.5,0),"")</f>
        <v/>
      </c>
      <c r="F292" s="31">
        <f>_xlfn.EXPON.DIST(A292,1/$F$3,0)</f>
        <v>5.6134762834133725E-2</v>
      </c>
      <c r="G292" s="31" t="str">
        <f ca="1">IF(AND(A292&gt;=$B$1,A292&lt;=$C$1),_xlfn.EXPON.DIST(A292,1/$F$3,0),"")</f>
        <v/>
      </c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18"/>
      <c r="T292" s="18"/>
      <c r="U292" s="18"/>
      <c r="V292" s="18"/>
      <c r="W292" s="18"/>
      <c r="X292" s="18"/>
      <c r="Y292" s="18"/>
    </row>
    <row r="293" spans="1:25" hidden="1" x14ac:dyDescent="0.25">
      <c r="A293" s="33">
        <v>2.89</v>
      </c>
      <c r="B293" s="33">
        <f>1/5</f>
        <v>0.2</v>
      </c>
      <c r="C293" s="33" t="str">
        <f ca="1">IF(AND(A293&gt;=$B$1,A293&lt;=$C$1),0.2,"")</f>
        <v/>
      </c>
      <c r="D293" s="32">
        <f>_xlfn.NORM.S.DIST(A293-2.5,0)</f>
        <v>0.36972768411143231</v>
      </c>
      <c r="E293" s="32" t="str">
        <f ca="1">IF(AND(A293&gt;=$B$1,A293&lt;=$C$1),_xlfn.NORM.S.DIST(A293-2.5,0),"")</f>
        <v/>
      </c>
      <c r="F293" s="31">
        <f>_xlfn.EXPON.DIST(A293,1/$F$3,0)</f>
        <v>5.5576212611483058E-2</v>
      </c>
      <c r="G293" s="31" t="str">
        <f ca="1">IF(AND(A293&gt;=$B$1,A293&lt;=$C$1),_xlfn.EXPON.DIST(A293,1/$F$3,0),"")</f>
        <v/>
      </c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18"/>
      <c r="T293" s="18"/>
      <c r="U293" s="18"/>
      <c r="V293" s="18"/>
      <c r="W293" s="18"/>
      <c r="X293" s="18"/>
      <c r="Y293" s="18"/>
    </row>
    <row r="294" spans="1:25" hidden="1" x14ac:dyDescent="0.25">
      <c r="A294" s="33">
        <v>2.9</v>
      </c>
      <c r="B294" s="33">
        <f>1/5</f>
        <v>0.2</v>
      </c>
      <c r="C294" s="33" t="str">
        <f ca="1">IF(AND(A294&gt;=$B$1,A294&lt;=$C$1),0.2,"")</f>
        <v/>
      </c>
      <c r="D294" s="32">
        <f>_xlfn.NORM.S.DIST(A294-2.5,0)</f>
        <v>0.36827014030332339</v>
      </c>
      <c r="E294" s="32" t="str">
        <f ca="1">IF(AND(A294&gt;=$B$1,A294&lt;=$C$1),_xlfn.NORM.S.DIST(A294-2.5,0),"")</f>
        <v/>
      </c>
      <c r="F294" s="31">
        <f>_xlfn.EXPON.DIST(A294,1/$F$3,0)</f>
        <v>5.5023220056407231E-2</v>
      </c>
      <c r="G294" s="31" t="str">
        <f ca="1">IF(AND(A294&gt;=$B$1,A294&lt;=$C$1),_xlfn.EXPON.DIST(A294,1/$F$3,0),"")</f>
        <v/>
      </c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18"/>
      <c r="T294" s="18"/>
      <c r="U294" s="18"/>
      <c r="V294" s="18"/>
      <c r="W294" s="18"/>
      <c r="X294" s="18"/>
      <c r="Y294" s="18"/>
    </row>
    <row r="295" spans="1:25" hidden="1" x14ac:dyDescent="0.25">
      <c r="A295" s="33">
        <v>2.91</v>
      </c>
      <c r="B295" s="33">
        <f>1/5</f>
        <v>0.2</v>
      </c>
      <c r="C295" s="33" t="str">
        <f ca="1">IF(AND(A295&gt;=$B$1,A295&lt;=$C$1),0.2,"")</f>
        <v/>
      </c>
      <c r="D295" s="32">
        <f>_xlfn.NORM.S.DIST(A295-2.5,0)</f>
        <v>0.36678166243733612</v>
      </c>
      <c r="E295" s="32" t="str">
        <f ca="1">IF(AND(A295&gt;=$B$1,A295&lt;=$C$1),_xlfn.NORM.S.DIST(A295-2.5,0),"")</f>
        <v/>
      </c>
      <c r="F295" s="31">
        <f>_xlfn.EXPON.DIST(A295,1/$F$3,0)</f>
        <v>5.4475729869189859E-2</v>
      </c>
      <c r="G295" s="31" t="str">
        <f ca="1">IF(AND(A295&gt;=$B$1,A295&lt;=$C$1),_xlfn.EXPON.DIST(A295,1/$F$3,0),"")</f>
        <v/>
      </c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18"/>
      <c r="T295" s="18"/>
      <c r="U295" s="18"/>
      <c r="V295" s="18"/>
      <c r="W295" s="18"/>
      <c r="X295" s="18"/>
      <c r="Y295" s="18"/>
    </row>
    <row r="296" spans="1:25" hidden="1" x14ac:dyDescent="0.25">
      <c r="A296" s="33">
        <v>2.92</v>
      </c>
      <c r="B296" s="33">
        <f>1/5</f>
        <v>0.2</v>
      </c>
      <c r="C296" s="33" t="str">
        <f ca="1">IF(AND(A296&gt;=$B$1,A296&lt;=$C$1),0.2,"")</f>
        <v/>
      </c>
      <c r="D296" s="32">
        <f>_xlfn.NORM.S.DIST(A296-2.5,0)</f>
        <v>0.36526267262215389</v>
      </c>
      <c r="E296" s="32" t="str">
        <f ca="1">IF(AND(A296&gt;=$B$1,A296&lt;=$C$1),_xlfn.NORM.S.DIST(A296-2.5,0),"")</f>
        <v/>
      </c>
      <c r="F296" s="31">
        <f>_xlfn.EXPON.DIST(A296,1/$F$3,0)</f>
        <v>5.3933687300356019E-2</v>
      </c>
      <c r="G296" s="31" t="str">
        <f ca="1">IF(AND(A296&gt;=$B$1,A296&lt;=$C$1),_xlfn.EXPON.DIST(A296,1/$F$3,0),"")</f>
        <v/>
      </c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18"/>
      <c r="T296" s="18"/>
      <c r="U296" s="18"/>
      <c r="V296" s="18"/>
      <c r="W296" s="18"/>
      <c r="X296" s="18"/>
      <c r="Y296" s="18"/>
    </row>
    <row r="297" spans="1:25" hidden="1" x14ac:dyDescent="0.25">
      <c r="A297" s="33">
        <v>2.93</v>
      </c>
      <c r="B297" s="33">
        <f>1/5</f>
        <v>0.2</v>
      </c>
      <c r="C297" s="33" t="str">
        <f ca="1">IF(AND(A297&gt;=$B$1,A297&lt;=$C$1),0.2,"")</f>
        <v/>
      </c>
      <c r="D297" s="32">
        <f>_xlfn.NORM.S.DIST(A297-2.5,0)</f>
        <v>0.36371360037371336</v>
      </c>
      <c r="E297" s="32" t="str">
        <f ca="1">IF(AND(A297&gt;=$B$1,A297&lt;=$C$1),_xlfn.NORM.S.DIST(A297-2.5,0),"")</f>
        <v/>
      </c>
      <c r="F297" s="31">
        <f>_xlfn.EXPON.DIST(A297,1/$F$3,0)</f>
        <v>5.3397038145197084E-2</v>
      </c>
      <c r="G297" s="31" t="str">
        <f ca="1">IF(AND(A297&gt;=$B$1,A297&lt;=$C$1),_xlfn.EXPON.DIST(A297,1/$F$3,0),"")</f>
        <v/>
      </c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18"/>
      <c r="T297" s="18"/>
      <c r="U297" s="18"/>
      <c r="V297" s="18"/>
      <c r="W297" s="18"/>
      <c r="X297" s="18"/>
      <c r="Y297" s="18"/>
    </row>
    <row r="298" spans="1:25" hidden="1" x14ac:dyDescent="0.25">
      <c r="A298" s="33">
        <v>2.94</v>
      </c>
      <c r="B298" s="33">
        <f>1/5</f>
        <v>0.2</v>
      </c>
      <c r="C298" s="33" t="str">
        <f ca="1">IF(AND(A298&gt;=$B$1,A298&lt;=$C$1),0.2,"")</f>
        <v/>
      </c>
      <c r="D298" s="32">
        <f>_xlfn.NORM.S.DIST(A298-2.5,0)</f>
        <v>0.36213488241309222</v>
      </c>
      <c r="E298" s="32" t="str">
        <f ca="1">IF(AND(A298&gt;=$B$1,A298&lt;=$C$1),_xlfn.NORM.S.DIST(A298-2.5,0),"")</f>
        <v/>
      </c>
      <c r="F298" s="31">
        <f>_xlfn.EXPON.DIST(A298,1/$F$3,0)</f>
        <v>5.2865728738350368E-2</v>
      </c>
      <c r="G298" s="31" t="str">
        <f ca="1">IF(AND(A298&gt;=$B$1,A298&lt;=$C$1),_xlfn.EXPON.DIST(A298,1/$F$3,0),"")</f>
        <v/>
      </c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18"/>
      <c r="T298" s="18"/>
      <c r="U298" s="18"/>
      <c r="V298" s="18"/>
      <c r="W298" s="18"/>
      <c r="X298" s="18"/>
      <c r="Y298" s="18"/>
    </row>
    <row r="299" spans="1:25" hidden="1" x14ac:dyDescent="0.25">
      <c r="A299" s="33">
        <v>2.95</v>
      </c>
      <c r="B299" s="33">
        <f>1/5</f>
        <v>0.2</v>
      </c>
      <c r="C299" s="33" t="str">
        <f ca="1">IF(AND(A299&gt;=$B$1,A299&lt;=$C$1),0.2,"")</f>
        <v/>
      </c>
      <c r="D299" s="32">
        <f>_xlfn.NORM.S.DIST(A299-2.5,0)</f>
        <v>0.36052696246164795</v>
      </c>
      <c r="E299" s="32" t="str">
        <f ca="1">IF(AND(A299&gt;=$B$1,A299&lt;=$C$1),_xlfn.NORM.S.DIST(A299-2.5,0),"")</f>
        <v/>
      </c>
      <c r="F299" s="31">
        <f>_xlfn.EXPON.DIST(A299,1/$F$3,0)</f>
        <v>5.2339705948432381E-2</v>
      </c>
      <c r="G299" s="31" t="str">
        <f ca="1">IF(AND(A299&gt;=$B$1,A299&lt;=$C$1),_xlfn.EXPON.DIST(A299,1/$F$3,0),"")</f>
        <v/>
      </c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18"/>
      <c r="T299" s="18"/>
      <c r="U299" s="18"/>
      <c r="V299" s="18"/>
      <c r="W299" s="18"/>
      <c r="X299" s="18"/>
      <c r="Y299" s="18"/>
    </row>
    <row r="300" spans="1:25" hidden="1" x14ac:dyDescent="0.25">
      <c r="A300" s="33">
        <v>2.96</v>
      </c>
      <c r="B300" s="33">
        <f>1/5</f>
        <v>0.2</v>
      </c>
      <c r="C300" s="33" t="str">
        <f ca="1">IF(AND(A300&gt;=$B$1,A300&lt;=$C$1),0.2,"")</f>
        <v/>
      </c>
      <c r="D300" s="32">
        <f>_xlfn.NORM.S.DIST(A300-2.5,0)</f>
        <v>0.35889029103354464</v>
      </c>
      <c r="E300" s="32" t="str">
        <f ca="1">IF(AND(A300&gt;=$B$1,A300&lt;=$C$1),_xlfn.NORM.S.DIST(A300-2.5,0),"")</f>
        <v/>
      </c>
      <c r="F300" s="31">
        <f>_xlfn.EXPON.DIST(A300,1/$F$3,0)</f>
        <v>5.1818917172725833E-2</v>
      </c>
      <c r="G300" s="31" t="str">
        <f ca="1">IF(AND(A300&gt;=$B$1,A300&lt;=$C$1),_xlfn.EXPON.DIST(A300,1/$F$3,0),"")</f>
        <v/>
      </c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18"/>
      <c r="T300" s="18"/>
      <c r="U300" s="18"/>
      <c r="V300" s="18"/>
      <c r="W300" s="18"/>
      <c r="X300" s="18"/>
      <c r="Y300" s="18"/>
    </row>
    <row r="301" spans="1:25" hidden="1" x14ac:dyDescent="0.25">
      <c r="A301" s="33">
        <v>2.97</v>
      </c>
      <c r="B301" s="33">
        <f>1/5</f>
        <v>0.2</v>
      </c>
      <c r="C301" s="33" t="str">
        <f ca="1">IF(AND(A301&gt;=$B$1,A301&lt;=$C$1),0.2,"")</f>
        <v/>
      </c>
      <c r="D301" s="32">
        <f>_xlfn.NORM.S.DIST(A301-2.5,0)</f>
        <v>0.3572253252258008</v>
      </c>
      <c r="E301" s="32" t="str">
        <f ca="1">IF(AND(A301&gt;=$B$1,A301&lt;=$C$1),_xlfn.NORM.S.DIST(A301-2.5,0),"")</f>
        <v/>
      </c>
      <c r="F301" s="31">
        <f>_xlfn.EXPON.DIST(A301,1/$F$3,0)</f>
        <v>5.1303310331919108E-2</v>
      </c>
      <c r="G301" s="31" t="str">
        <f ca="1">IF(AND(A301&gt;=$B$1,A301&lt;=$C$1),_xlfn.EXPON.DIST(A301,1/$F$3,0),"")</f>
        <v/>
      </c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18"/>
      <c r="T301" s="18"/>
      <c r="U301" s="18"/>
      <c r="V301" s="18"/>
      <c r="W301" s="18"/>
      <c r="X301" s="18"/>
      <c r="Y301" s="18"/>
    </row>
    <row r="302" spans="1:25" hidden="1" x14ac:dyDescent="0.25">
      <c r="A302" s="33">
        <v>2.98</v>
      </c>
      <c r="B302" s="33">
        <f>1/5</f>
        <v>0.2</v>
      </c>
      <c r="C302" s="33" t="str">
        <f ca="1">IF(AND(A302&gt;=$B$1,A302&lt;=$C$1),0.2,"")</f>
        <v/>
      </c>
      <c r="D302" s="32">
        <f>_xlfn.NORM.S.DIST(A302-2.5,0)</f>
        <v>0.35553252850599709</v>
      </c>
      <c r="E302" s="32" t="str">
        <f ca="1">IF(AND(A302&gt;=$B$1,A302&lt;=$C$1),_xlfn.NORM.S.DIST(A302-2.5,0),"")</f>
        <v/>
      </c>
      <c r="F302" s="31">
        <f>_xlfn.EXPON.DIST(A302,1/$F$3,0)</f>
        <v>5.0792833864898503E-2</v>
      </c>
      <c r="G302" s="31" t="str">
        <f ca="1">IF(AND(A302&gt;=$B$1,A302&lt;=$C$1),_xlfn.EXPON.DIST(A302,1/$F$3,0),"")</f>
        <v/>
      </c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18"/>
      <c r="T302" s="18"/>
      <c r="U302" s="18"/>
      <c r="V302" s="18"/>
      <c r="W302" s="18"/>
      <c r="X302" s="18"/>
      <c r="Y302" s="18"/>
    </row>
    <row r="303" spans="1:25" hidden="1" x14ac:dyDescent="0.25">
      <c r="A303" s="33">
        <v>2.99</v>
      </c>
      <c r="B303" s="33">
        <f>1/5</f>
        <v>0.2</v>
      </c>
      <c r="C303" s="33" t="str">
        <f ca="1">IF(AND(A303&gt;=$B$1,A303&lt;=$C$1),0.2,"")</f>
        <v/>
      </c>
      <c r="D303" s="32">
        <f>_xlfn.NORM.S.DIST(A303-2.5,0)</f>
        <v>0.35381237049777964</v>
      </c>
      <c r="E303" s="32" t="str">
        <f ca="1">IF(AND(A303&gt;=$B$1,A303&lt;=$C$1),_xlfn.NORM.S.DIST(A303-2.5,0),"")</f>
        <v/>
      </c>
      <c r="F303" s="31">
        <f>_xlfn.EXPON.DIST(A303,1/$F$3,0)</f>
        <v>5.0287436723591865E-2</v>
      </c>
      <c r="G303" s="31" t="str">
        <f ca="1">IF(AND(A303&gt;=$B$1,A303&lt;=$C$1),_xlfn.EXPON.DIST(A303,1/$F$3,0),"")</f>
        <v/>
      </c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18"/>
      <c r="T303" s="18"/>
      <c r="U303" s="18"/>
      <c r="V303" s="18"/>
      <c r="W303" s="18"/>
      <c r="X303" s="18"/>
      <c r="Y303" s="18"/>
    </row>
    <row r="304" spans="1:25" hidden="1" x14ac:dyDescent="0.25">
      <c r="A304" s="33">
        <v>3</v>
      </c>
      <c r="B304" s="33">
        <f>1/5</f>
        <v>0.2</v>
      </c>
      <c r="C304" s="33" t="str">
        <f ca="1">IF(AND(A304&gt;=$B$1,A304&lt;=$C$1),0.2,"")</f>
        <v/>
      </c>
      <c r="D304" s="32">
        <f>_xlfn.NORM.S.DIST(A304-2.5,0)</f>
        <v>0.35206532676429952</v>
      </c>
      <c r="E304" s="32" t="str">
        <f ca="1">IF(AND(A304&gt;=$B$1,A304&lt;=$C$1),_xlfn.NORM.S.DIST(A304-2.5,0),"")</f>
        <v/>
      </c>
      <c r="F304" s="31">
        <f>_xlfn.EXPON.DIST(A304,1/$F$3,0)</f>
        <v>4.9787068367863944E-2</v>
      </c>
      <c r="G304" s="31" t="str">
        <f ca="1">IF(AND(A304&gt;=$B$1,A304&lt;=$C$1),_xlfn.EXPON.DIST(A304,1/$F$3,0),"")</f>
        <v/>
      </c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18"/>
      <c r="T304" s="18"/>
      <c r="U304" s="18"/>
      <c r="V304" s="18"/>
      <c r="W304" s="18"/>
      <c r="X304" s="18"/>
      <c r="Y304" s="18"/>
    </row>
    <row r="305" spans="1:25" hidden="1" x14ac:dyDescent="0.25">
      <c r="A305" s="33">
        <v>3.0100000000000002</v>
      </c>
      <c r="B305" s="33">
        <f>1/5</f>
        <v>0.2</v>
      </c>
      <c r="C305" s="33" t="str">
        <f ca="1">IF(AND(A305&gt;=$B$1,A305&lt;=$C$1),0.2,"")</f>
        <v/>
      </c>
      <c r="D305" s="32">
        <f>_xlfn.NORM.S.DIST(A305-2.5,0)</f>
        <v>0.35029187858972577</v>
      </c>
      <c r="E305" s="32" t="str">
        <f ca="1">IF(AND(A305&gt;=$B$1,A305&lt;=$C$1),_xlfn.NORM.S.DIST(A305-2.5,0),"")</f>
        <v/>
      </c>
      <c r="F305" s="31">
        <f>_xlfn.EXPON.DIST(A305,1/$F$3,0)</f>
        <v>4.929167876046215E-2</v>
      </c>
      <c r="G305" s="31" t="str">
        <f ca="1">IF(AND(A305&gt;=$B$1,A305&lt;=$C$1),_xlfn.EXPON.DIST(A305,1/$F$3,0),"")</f>
        <v/>
      </c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18"/>
      <c r="T305" s="18"/>
      <c r="U305" s="18"/>
      <c r="V305" s="18"/>
      <c r="W305" s="18"/>
      <c r="X305" s="18"/>
      <c r="Y305" s="18"/>
    </row>
    <row r="306" spans="1:25" hidden="1" x14ac:dyDescent="0.25">
      <c r="A306" s="33">
        <v>3.02</v>
      </c>
      <c r="B306" s="33">
        <f>1/5</f>
        <v>0.2</v>
      </c>
      <c r="C306" s="33" t="str">
        <f ca="1">IF(AND(A306&gt;=$B$1,A306&lt;=$C$1),0.2,"")</f>
        <v/>
      </c>
      <c r="D306" s="32">
        <f>_xlfn.NORM.S.DIST(A306-2.5,0)</f>
        <v>0.34849251275897447</v>
      </c>
      <c r="E306" s="32" t="str">
        <f ca="1">IF(AND(A306&gt;=$B$1,A306&lt;=$C$1),_xlfn.NORM.S.DIST(A306-2.5,0),"")</f>
        <v/>
      </c>
      <c r="F306" s="31">
        <f>_xlfn.EXPON.DIST(A306,1/$F$3,0)</f>
        <v>4.8801218362012962E-2</v>
      </c>
      <c r="G306" s="31" t="str">
        <f ca="1">IF(AND(A306&gt;=$B$1,A306&lt;=$C$1),_xlfn.EXPON.DIST(A306,1/$F$3,0),"")</f>
        <v/>
      </c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18"/>
      <c r="T306" s="18"/>
      <c r="U306" s="18"/>
      <c r="V306" s="18"/>
      <c r="W306" s="18"/>
      <c r="X306" s="18"/>
      <c r="Y306" s="18"/>
    </row>
    <row r="307" spans="1:25" hidden="1" x14ac:dyDescent="0.25">
      <c r="A307" s="33">
        <v>3.0300000000000002</v>
      </c>
      <c r="B307" s="33">
        <f>1/5</f>
        <v>0.2</v>
      </c>
      <c r="C307" s="33" t="str">
        <f ca="1">IF(AND(A307&gt;=$B$1,A307&lt;=$C$1),0.2,"")</f>
        <v/>
      </c>
      <c r="D307" s="32">
        <f>_xlfn.NORM.S.DIST(A307-2.5,0)</f>
        <v>0.3466677213357916</v>
      </c>
      <c r="E307" s="32" t="str">
        <f ca="1">IF(AND(A307&gt;=$B$1,A307&lt;=$C$1),_xlfn.NORM.S.DIST(A307-2.5,0),"")</f>
        <v/>
      </c>
      <c r="F307" s="31">
        <f>_xlfn.EXPON.DIST(A307,1/$F$3,0)</f>
        <v>4.8315638126067768E-2</v>
      </c>
      <c r="G307" s="31" t="str">
        <f ca="1">IF(AND(A307&gt;=$B$1,A307&lt;=$C$1),_xlfn.EXPON.DIST(A307,1/$F$3,0),"")</f>
        <v/>
      </c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18"/>
      <c r="T307" s="18"/>
      <c r="U307" s="18"/>
      <c r="V307" s="18"/>
      <c r="W307" s="18"/>
      <c r="X307" s="18"/>
      <c r="Y307" s="18"/>
    </row>
    <row r="308" spans="1:25" hidden="1" x14ac:dyDescent="0.25">
      <c r="A308" s="33">
        <v>3.04</v>
      </c>
      <c r="B308" s="33">
        <f>1/5</f>
        <v>0.2</v>
      </c>
      <c r="C308" s="33" t="str">
        <f ca="1">IF(AND(A308&gt;=$B$1,A308&lt;=$C$1),0.2,"")</f>
        <v/>
      </c>
      <c r="D308" s="32">
        <f>_xlfn.NORM.S.DIST(A308-2.5,0)</f>
        <v>0.34481800143933333</v>
      </c>
      <c r="E308" s="32" t="str">
        <f ca="1">IF(AND(A308&gt;=$B$1,A308&lt;=$C$1),_xlfn.NORM.S.DIST(A308-2.5,0),"")</f>
        <v/>
      </c>
      <c r="F308" s="31">
        <f>_xlfn.EXPON.DIST(A308,1/$F$3,0)</f>
        <v>4.7834889494198368E-2</v>
      </c>
      <c r="G308" s="31" t="str">
        <f ca="1">IF(AND(A308&gt;=$B$1,A308&lt;=$C$1),_xlfn.EXPON.DIST(A308,1/$F$3,0),"")</f>
        <v/>
      </c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18"/>
      <c r="T308" s="18"/>
      <c r="U308" s="18"/>
      <c r="V308" s="18"/>
      <c r="W308" s="18"/>
      <c r="X308" s="18"/>
      <c r="Y308" s="18"/>
    </row>
    <row r="309" spans="1:25" hidden="1" x14ac:dyDescent="0.25">
      <c r="A309" s="33">
        <v>3.0500000000000003</v>
      </c>
      <c r="B309" s="33">
        <f>1/5</f>
        <v>0.2</v>
      </c>
      <c r="C309" s="33" t="str">
        <f ca="1">IF(AND(A309&gt;=$B$1,A309&lt;=$C$1),0.2,"")</f>
        <v/>
      </c>
      <c r="D309" s="32">
        <f>_xlfn.NORM.S.DIST(A309-2.5,0)</f>
        <v>0.3429438550193839</v>
      </c>
      <c r="E309" s="32" t="str">
        <f ca="1">IF(AND(A309&gt;=$B$1,A309&lt;=$C$1),_xlfn.NORM.S.DIST(A309-2.5,0),"")</f>
        <v/>
      </c>
      <c r="F309" s="31">
        <f>_xlfn.EXPON.DIST(A309,1/$F$3,0)</f>
        <v>4.7358924391140908E-2</v>
      </c>
      <c r="G309" s="31" t="str">
        <f ca="1">IF(AND(A309&gt;=$B$1,A309&lt;=$C$1),_xlfn.EXPON.DIST(A309,1/$F$3,0),"")</f>
        <v/>
      </c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18"/>
      <c r="T309" s="18"/>
      <c r="U309" s="18"/>
      <c r="V309" s="18"/>
      <c r="W309" s="18"/>
      <c r="X309" s="18"/>
      <c r="Y309" s="18"/>
    </row>
    <row r="310" spans="1:25" hidden="1" x14ac:dyDescent="0.25">
      <c r="A310" s="33">
        <v>3.06</v>
      </c>
      <c r="B310" s="33">
        <f>1/5</f>
        <v>0.2</v>
      </c>
      <c r="C310" s="33" t="str">
        <f ca="1">IF(AND(A310&gt;=$B$1,A310&lt;=$C$1),0.2,"")</f>
        <v/>
      </c>
      <c r="D310" s="32">
        <f>_xlfn.NORM.S.DIST(A310-2.5,0)</f>
        <v>0.34104578863035256</v>
      </c>
      <c r="E310" s="32" t="str">
        <f ca="1">IF(AND(A310&gt;=$B$1,A310&lt;=$C$1),_xlfn.NORM.S.DIST(A310-2.5,0),"")</f>
        <v/>
      </c>
      <c r="F310" s="31">
        <f>_xlfn.EXPON.DIST(A310,1/$F$3,0)</f>
        <v>4.6887695219988486E-2</v>
      </c>
      <c r="G310" s="31" t="str">
        <f ca="1">IF(AND(A310&gt;=$B$1,A310&lt;=$C$1),_xlfn.EXPON.DIST(A310,1/$F$3,0),"")</f>
        <v/>
      </c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18"/>
      <c r="T310" s="18"/>
      <c r="U310" s="18"/>
      <c r="V310" s="18"/>
      <c r="W310" s="18"/>
      <c r="X310" s="18"/>
      <c r="Y310" s="18"/>
    </row>
    <row r="311" spans="1:25" hidden="1" x14ac:dyDescent="0.25">
      <c r="A311" s="33">
        <v>3.0700000000000003</v>
      </c>
      <c r="B311" s="33">
        <f>1/5</f>
        <v>0.2</v>
      </c>
      <c r="C311" s="33" t="str">
        <f ca="1">IF(AND(A311&gt;=$B$1,A311&lt;=$C$1),0.2,"")</f>
        <v/>
      </c>
      <c r="D311" s="32">
        <f>_xlfn.NORM.S.DIST(A311-2.5,0)</f>
        <v>0.33912431320419212</v>
      </c>
      <c r="E311" s="32" t="str">
        <f ca="1">IF(AND(A311&gt;=$B$1,A311&lt;=$C$1),_xlfn.NORM.S.DIST(A311-2.5,0),"")</f>
        <v/>
      </c>
      <c r="F311" s="31">
        <f>_xlfn.EXPON.DIST(A311,1/$F$3,0)</f>
        <v>4.642115485743125E-2</v>
      </c>
      <c r="G311" s="31" t="str">
        <f ca="1">IF(AND(A311&gt;=$B$1,A311&lt;=$C$1),_xlfn.EXPON.DIST(A311,1/$F$3,0),"")</f>
        <v/>
      </c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18"/>
      <c r="T311" s="18"/>
      <c r="U311" s="18"/>
      <c r="V311" s="18"/>
      <c r="W311" s="18"/>
      <c r="X311" s="18"/>
      <c r="Y311" s="18"/>
    </row>
    <row r="312" spans="1:25" hidden="1" x14ac:dyDescent="0.25">
      <c r="A312" s="33">
        <v>3.08</v>
      </c>
      <c r="B312" s="33">
        <f>1/5</f>
        <v>0.2</v>
      </c>
      <c r="C312" s="33" t="str">
        <f ca="1">IF(AND(A312&gt;=$B$1,A312&lt;=$C$1),0.2,"")</f>
        <v/>
      </c>
      <c r="D312" s="32">
        <f>_xlfn.NORM.S.DIST(A312-2.5,0)</f>
        <v>0.33717994382238053</v>
      </c>
      <c r="E312" s="32" t="str">
        <f ca="1">IF(AND(A312&gt;=$B$1,A312&lt;=$C$1),_xlfn.NORM.S.DIST(A312-2.5,0),"")</f>
        <v/>
      </c>
      <c r="F312" s="31">
        <f>_xlfn.EXPON.DIST(A312,1/$F$3,0)</f>
        <v>4.5959256649044204E-2</v>
      </c>
      <c r="G312" s="31" t="str">
        <f ca="1">IF(AND(A312&gt;=$B$1,A312&lt;=$C$1),_xlfn.EXPON.DIST(A312,1/$F$3,0),"")</f>
        <v/>
      </c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18"/>
      <c r="T312" s="18"/>
      <c r="U312" s="18"/>
      <c r="V312" s="18"/>
      <c r="W312" s="18"/>
      <c r="X312" s="18"/>
      <c r="Y312" s="18"/>
    </row>
    <row r="313" spans="1:25" hidden="1" x14ac:dyDescent="0.25">
      <c r="A313" s="33">
        <v>3.09</v>
      </c>
      <c r="B313" s="33">
        <f>1/5</f>
        <v>0.2</v>
      </c>
      <c r="C313" s="33" t="str">
        <f ca="1">IF(AND(A313&gt;=$B$1,A313&lt;=$C$1),0.2,"")</f>
        <v/>
      </c>
      <c r="D313" s="32">
        <f>_xlfn.NORM.S.DIST(A313-2.5,0)</f>
        <v>0.33521319948710615</v>
      </c>
      <c r="E313" s="32" t="str">
        <f ca="1">IF(AND(A313&gt;=$B$1,A313&lt;=$C$1),_xlfn.NORM.S.DIST(A313-2.5,0),"")</f>
        <v/>
      </c>
      <c r="F313" s="31">
        <f>_xlfn.EXPON.DIST(A313,1/$F$3,0)</f>
        <v>4.550195440462157E-2</v>
      </c>
      <c r="G313" s="31" t="str">
        <f ca="1">IF(AND(A313&gt;=$B$1,A313&lt;=$C$1),_xlfn.EXPON.DIST(A313,1/$F$3,0),"")</f>
        <v/>
      </c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18"/>
      <c r="T313" s="18"/>
      <c r="U313" s="18"/>
      <c r="V313" s="18"/>
      <c r="W313" s="18"/>
      <c r="X313" s="18"/>
      <c r="Y313" s="18"/>
    </row>
    <row r="314" spans="1:25" hidden="1" x14ac:dyDescent="0.25">
      <c r="A314" s="33">
        <v>3.1</v>
      </c>
      <c r="B314" s="33">
        <f>1/5</f>
        <v>0.2</v>
      </c>
      <c r="C314" s="33" t="str">
        <f ca="1">IF(AND(A314&gt;=$B$1,A314&lt;=$C$1),0.2,"")</f>
        <v/>
      </c>
      <c r="D314" s="32">
        <f>_xlfn.NORM.S.DIST(A314-2.5,0)</f>
        <v>0.33322460289179967</v>
      </c>
      <c r="E314" s="32" t="str">
        <f ca="1">IF(AND(A314&gt;=$B$1,A314&lt;=$C$1),_xlfn.NORM.S.DIST(A314-2.5,0),"")</f>
        <v/>
      </c>
      <c r="F314" s="31">
        <f>_xlfn.EXPON.DIST(A314,1/$F$3,0)</f>
        <v>4.5049202393557801E-2</v>
      </c>
      <c r="G314" s="31" t="str">
        <f ca="1">IF(AND(A314&gt;=$B$1,A314&lt;=$C$1),_xlfn.EXPON.DIST(A314,1/$F$3,0),"")</f>
        <v/>
      </c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18"/>
      <c r="T314" s="18"/>
      <c r="U314" s="18"/>
      <c r="V314" s="18"/>
      <c r="W314" s="18"/>
      <c r="X314" s="18"/>
      <c r="Y314" s="18"/>
    </row>
    <row r="315" spans="1:25" hidden="1" x14ac:dyDescent="0.25">
      <c r="A315" s="33">
        <v>3.11</v>
      </c>
      <c r="B315" s="33">
        <f>1/5</f>
        <v>0.2</v>
      </c>
      <c r="C315" s="33" t="str">
        <f ca="1">IF(AND(A315&gt;=$B$1,A315&lt;=$C$1),0.2,"")</f>
        <v/>
      </c>
      <c r="D315" s="32">
        <f>_xlfn.NORM.S.DIST(A315-2.5,0)</f>
        <v>0.33121468019115297</v>
      </c>
      <c r="E315" s="32" t="str">
        <f ca="1">IF(AND(A315&gt;=$B$1,A315&lt;=$C$1),_xlfn.NORM.S.DIST(A315-2.5,0),"")</f>
        <v/>
      </c>
      <c r="F315" s="31">
        <f>_xlfn.EXPON.DIST(A315,1/$F$3,0)</f>
        <v>4.4600955340274535E-2</v>
      </c>
      <c r="G315" s="31" t="str">
        <f ca="1">IF(AND(A315&gt;=$B$1,A315&lt;=$C$1),_xlfn.EXPON.DIST(A315,1/$F$3,0),"")</f>
        <v/>
      </c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18"/>
      <c r="T315" s="18"/>
      <c r="U315" s="18"/>
      <c r="V315" s="18"/>
      <c r="W315" s="18"/>
      <c r="X315" s="18"/>
      <c r="Y315" s="18"/>
    </row>
    <row r="316" spans="1:25" hidden="1" x14ac:dyDescent="0.25">
      <c r="A316" s="33">
        <v>3.12</v>
      </c>
      <c r="B316" s="33">
        <f>1/5</f>
        <v>0.2</v>
      </c>
      <c r="C316" s="33" t="str">
        <f ca="1">IF(AND(A316&gt;=$B$1,A316&lt;=$C$1),0.2,"")</f>
        <v/>
      </c>
      <c r="D316" s="32">
        <f>_xlfn.NORM.S.DIST(A316-2.5,0)</f>
        <v>0.32918396077076478</v>
      </c>
      <c r="E316" s="32" t="str">
        <f ca="1">IF(AND(A316&gt;=$B$1,A316&lt;=$C$1),_xlfn.NORM.S.DIST(A316-2.5,0),"")</f>
        <v/>
      </c>
      <c r="F316" s="31">
        <f>_xlfn.EXPON.DIST(A316,1/$F$3,0)</f>
        <v>4.415716841969286E-2</v>
      </c>
      <c r="G316" s="31" t="str">
        <f ca="1">IF(AND(A316&gt;=$B$1,A316&lt;=$C$1),_xlfn.EXPON.DIST(A316,1/$F$3,0),"")</f>
        <v/>
      </c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18"/>
      <c r="T316" s="18"/>
      <c r="U316" s="18"/>
      <c r="V316" s="18"/>
      <c r="W316" s="18"/>
      <c r="X316" s="18"/>
      <c r="Y316" s="18"/>
    </row>
    <row r="317" spans="1:25" hidden="1" x14ac:dyDescent="0.25">
      <c r="A317" s="33">
        <v>3.13</v>
      </c>
      <c r="B317" s="33">
        <f>1/5</f>
        <v>0.2</v>
      </c>
      <c r="C317" s="33" t="str">
        <f ca="1">IF(AND(A317&gt;=$B$1,A317&lt;=$C$1),0.2,"")</f>
        <v/>
      </c>
      <c r="D317" s="32">
        <f>_xlfn.NORM.S.DIST(A317-2.5,0)</f>
        <v>0.32713297701655447</v>
      </c>
      <c r="E317" s="32" t="str">
        <f ca="1">IF(AND(A317&gt;=$B$1,A317&lt;=$C$1),_xlfn.NORM.S.DIST(A317-2.5,0),"")</f>
        <v/>
      </c>
      <c r="F317" s="31">
        <f>_xlfn.EXPON.DIST(A317,1/$F$3,0)</f>
        <v>4.3717797252750941E-2</v>
      </c>
      <c r="G317" s="31" t="str">
        <f ca="1">IF(AND(A317&gt;=$B$1,A317&lt;=$C$1),_xlfn.EXPON.DIST(A317,1/$F$3,0),"")</f>
        <v/>
      </c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18"/>
      <c r="T317" s="18"/>
      <c r="U317" s="18"/>
      <c r="V317" s="18"/>
      <c r="W317" s="18"/>
      <c r="X317" s="18"/>
      <c r="Y317" s="18"/>
    </row>
    <row r="318" spans="1:25" hidden="1" x14ac:dyDescent="0.25">
      <c r="A318" s="33">
        <v>3.14</v>
      </c>
      <c r="B318" s="33">
        <f>1/5</f>
        <v>0.2</v>
      </c>
      <c r="C318" s="33" t="str">
        <f ca="1">IF(AND(A318&gt;=$B$1,A318&lt;=$C$1),0.2,"")</f>
        <v/>
      </c>
      <c r="D318" s="32">
        <f>_xlfn.NORM.S.DIST(A318-2.5,0)</f>
        <v>0.32506226408408212</v>
      </c>
      <c r="E318" s="32" t="str">
        <f ca="1">IF(AND(A318&gt;=$B$1,A318&lt;=$C$1),_xlfn.NORM.S.DIST(A318-2.5,0),"")</f>
        <v/>
      </c>
      <c r="F318" s="31">
        <f>_xlfn.EXPON.DIST(A318,1/$F$3,0)</f>
        <v>4.3282797901965896E-2</v>
      </c>
      <c r="G318" s="31" t="str">
        <f ca="1">IF(AND(A318&gt;=$B$1,A318&lt;=$C$1),_xlfn.EXPON.DIST(A318,1/$F$3,0),"")</f>
        <v/>
      </c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18"/>
      <c r="T318" s="18"/>
      <c r="U318" s="18"/>
      <c r="V318" s="18"/>
      <c r="W318" s="18"/>
      <c r="X318" s="18"/>
      <c r="Y318" s="18"/>
    </row>
    <row r="319" spans="1:25" hidden="1" x14ac:dyDescent="0.25">
      <c r="A319" s="33">
        <v>3.15</v>
      </c>
      <c r="B319" s="33">
        <f>1/5</f>
        <v>0.2</v>
      </c>
      <c r="C319" s="33" t="str">
        <f ca="1">IF(AND(A319&gt;=$B$1,A319&lt;=$C$1),0.2,"")</f>
        <v/>
      </c>
      <c r="D319" s="32">
        <f>_xlfn.NORM.S.DIST(A319-2.5,0)</f>
        <v>0.32297235966791432</v>
      </c>
      <c r="E319" s="32" t="str">
        <f ca="1">IF(AND(A319&gt;=$B$1,A319&lt;=$C$1),_xlfn.NORM.S.DIST(A319-2.5,0),"")</f>
        <v/>
      </c>
      <c r="F319" s="31">
        <f>_xlfn.EXPON.DIST(A319,1/$F$3,0)</f>
        <v>4.2852126867040187E-2</v>
      </c>
      <c r="G319" s="31" t="str">
        <f ca="1">IF(AND(A319&gt;=$B$1,A319&lt;=$C$1),_xlfn.EXPON.DIST(A319,1/$F$3,0),"")</f>
        <v/>
      </c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18"/>
      <c r="T319" s="18"/>
      <c r="U319" s="18"/>
      <c r="V319" s="18"/>
      <c r="W319" s="18"/>
      <c r="X319" s="18"/>
      <c r="Y319" s="18"/>
    </row>
    <row r="320" spans="1:25" hidden="1" x14ac:dyDescent="0.25">
      <c r="A320" s="33">
        <v>3.16</v>
      </c>
      <c r="B320" s="33">
        <f>1/5</f>
        <v>0.2</v>
      </c>
      <c r="C320" s="33" t="str">
        <f ca="1">IF(AND(A320&gt;=$B$1,A320&lt;=$C$1),0.2,"")</f>
        <v/>
      </c>
      <c r="D320" s="32">
        <f>_xlfn.NORM.S.DIST(A320-2.5,0)</f>
        <v>0.32086380377117246</v>
      </c>
      <c r="E320" s="32" t="str">
        <f ca="1">IF(AND(A320&gt;=$B$1,A320&lt;=$C$1),_xlfn.NORM.S.DIST(A320-2.5,0),"")</f>
        <v/>
      </c>
      <c r="F320" s="31">
        <f>_xlfn.EXPON.DIST(A320,1/$F$3,0)</f>
        <v>4.2425741080511385E-2</v>
      </c>
      <c r="G320" s="31" t="str">
        <f ca="1">IF(AND(A320&gt;=$B$1,A320&lt;=$C$1),_xlfn.EXPON.DIST(A320,1/$F$3,0),"")</f>
        <v/>
      </c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18"/>
      <c r="T320" s="18"/>
      <c r="U320" s="18"/>
      <c r="V320" s="18"/>
      <c r="W320" s="18"/>
      <c r="X320" s="18"/>
      <c r="Y320" s="18"/>
    </row>
    <row r="321" spans="1:25" hidden="1" x14ac:dyDescent="0.25">
      <c r="A321" s="33">
        <v>3.17</v>
      </c>
      <c r="B321" s="33">
        <f>1/5</f>
        <v>0.2</v>
      </c>
      <c r="C321" s="33" t="str">
        <f ca="1">IF(AND(A321&gt;=$B$1,A321&lt;=$C$1),0.2,"")</f>
        <v/>
      </c>
      <c r="D321" s="32">
        <f>_xlfn.NORM.S.DIST(A321-2.5,0)</f>
        <v>0.31873713847540158</v>
      </c>
      <c r="E321" s="32" t="str">
        <f ca="1">IF(AND(A321&gt;=$B$1,A321&lt;=$C$1),_xlfn.NORM.S.DIST(A321-2.5,0),"")</f>
        <v/>
      </c>
      <c r="F321" s="31">
        <f>_xlfn.EXPON.DIST(A321,1/$F$3,0)</f>
        <v>4.2003597903445551E-2</v>
      </c>
      <c r="G321" s="31" t="str">
        <f ca="1">IF(AND(A321&gt;=$B$1,A321&lt;=$C$1),_xlfn.EXPON.DIST(A321,1/$F$3,0),"")</f>
        <v/>
      </c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18"/>
      <c r="T321" s="18"/>
      <c r="U321" s="18"/>
      <c r="V321" s="18"/>
      <c r="W321" s="18"/>
      <c r="X321" s="18"/>
      <c r="Y321" s="18"/>
    </row>
    <row r="322" spans="1:25" hidden="1" x14ac:dyDescent="0.25">
      <c r="A322" s="33">
        <v>3.18</v>
      </c>
      <c r="B322" s="33">
        <f>1/5</f>
        <v>0.2</v>
      </c>
      <c r="C322" s="33" t="str">
        <f ca="1">IF(AND(A322&gt;=$B$1,A322&lt;=$C$1),0.2,"")</f>
        <v/>
      </c>
      <c r="D322" s="32">
        <f>_xlfn.NORM.S.DIST(A322-2.5,0)</f>
        <v>0.31659290771089277</v>
      </c>
      <c r="E322" s="32" t="str">
        <f ca="1">IF(AND(A322&gt;=$B$1,A322&lt;=$C$1),_xlfn.NORM.S.DIST(A322-2.5,0),"")</f>
        <v/>
      </c>
      <c r="F322" s="31">
        <f>_xlfn.EXPON.DIST(A322,1/$F$3,0)</f>
        <v>4.1585655121173161E-2</v>
      </c>
      <c r="G322" s="31" t="str">
        <f ca="1">IF(AND(A322&gt;=$B$1,A322&lt;=$C$1),_xlfn.EXPON.DIST(A322,1/$F$3,0),"")</f>
        <v/>
      </c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18"/>
      <c r="T322" s="18"/>
      <c r="U322" s="18"/>
      <c r="V322" s="18"/>
      <c r="W322" s="18"/>
      <c r="X322" s="18"/>
      <c r="Y322" s="18"/>
    </row>
    <row r="323" spans="1:25" hidden="1" x14ac:dyDescent="0.25">
      <c r="A323" s="33">
        <v>3.19</v>
      </c>
      <c r="B323" s="33">
        <f>1/5</f>
        <v>0.2</v>
      </c>
      <c r="C323" s="33" t="str">
        <f ca="1">IF(AND(A323&gt;=$B$1,A323&lt;=$C$1),0.2,"")</f>
        <v/>
      </c>
      <c r="D323" s="32">
        <f>_xlfn.NORM.S.DIST(A323-2.5,0)</f>
        <v>0.31443165702759734</v>
      </c>
      <c r="E323" s="32" t="str">
        <f ca="1">IF(AND(A323&gt;=$B$1,A323&lt;=$C$1),_xlfn.NORM.S.DIST(A323-2.5,0),"")</f>
        <v/>
      </c>
      <c r="F323" s="31">
        <f>_xlfn.EXPON.DIST(A323,1/$F$3,0)</f>
        <v>4.117187093906774E-2</v>
      </c>
      <c r="G323" s="31" t="str">
        <f ca="1">IF(AND(A323&gt;=$B$1,A323&lt;=$C$1),_xlfn.EXPON.DIST(A323,1/$F$3,0),"")</f>
        <v/>
      </c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18"/>
      <c r="T323" s="18"/>
      <c r="U323" s="18"/>
      <c r="V323" s="18"/>
      <c r="W323" s="18"/>
      <c r="X323" s="18"/>
      <c r="Y323" s="18"/>
    </row>
    <row r="324" spans="1:25" hidden="1" x14ac:dyDescent="0.25">
      <c r="A324" s="33">
        <v>3.2</v>
      </c>
      <c r="B324" s="33">
        <f>1/5</f>
        <v>0.2</v>
      </c>
      <c r="C324" s="33" t="str">
        <f ca="1">IF(AND(A324&gt;=$B$1,A324&lt;=$C$1),0.2,"")</f>
        <v/>
      </c>
      <c r="D324" s="32">
        <f>_xlfn.NORM.S.DIST(A324-2.5,0)</f>
        <v>0.31225393336676122</v>
      </c>
      <c r="E324" s="32" t="str">
        <f ca="1">IF(AND(A324&gt;=$B$1,A324&lt;=$C$1),_xlfn.NORM.S.DIST(A324-2.5,0),"")</f>
        <v/>
      </c>
      <c r="F324" s="31">
        <f>_xlfn.EXPON.DIST(A324,1/$F$3,0)</f>
        <v>4.0762203978366211E-2</v>
      </c>
      <c r="G324" s="31" t="str">
        <f ca="1">IF(AND(A324&gt;=$B$1,A324&lt;=$C$1),_xlfn.EXPON.DIST(A324,1/$F$3,0),"")</f>
        <v/>
      </c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18"/>
      <c r="T324" s="18"/>
      <c r="U324" s="18"/>
      <c r="V324" s="18"/>
      <c r="W324" s="18"/>
      <c r="X324" s="18"/>
      <c r="Y324" s="18"/>
    </row>
    <row r="325" spans="1:25" hidden="1" x14ac:dyDescent="0.25">
      <c r="A325" s="33">
        <v>3.21</v>
      </c>
      <c r="B325" s="33">
        <f>1/5</f>
        <v>0.2</v>
      </c>
      <c r="C325" s="33" t="str">
        <f ca="1">IF(AND(A325&gt;=$B$1,A325&lt;=$C$1),0.2,"")</f>
        <v/>
      </c>
      <c r="D325" s="32">
        <f>_xlfn.NORM.S.DIST(A325-2.5,0)</f>
        <v>0.31006028483341613</v>
      </c>
      <c r="E325" s="32" t="str">
        <f ca="1">IF(AND(A325&gt;=$B$1,A325&lt;=$C$1),_xlfn.NORM.S.DIST(A325-2.5,0),"")</f>
        <v/>
      </c>
      <c r="F325" s="31">
        <f>_xlfn.EXPON.DIST(A325,1/$F$3,0)</f>
        <v>4.0356613272031147E-2</v>
      </c>
      <c r="G325" s="31" t="str">
        <f ca="1">IF(AND(A325&gt;=$B$1,A325&lt;=$C$1),_xlfn.EXPON.DIST(A325,1/$F$3,0),"")</f>
        <v/>
      </c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18"/>
      <c r="T325" s="18"/>
      <c r="U325" s="18"/>
      <c r="V325" s="18"/>
      <c r="W325" s="18"/>
      <c r="X325" s="18"/>
      <c r="Y325" s="18"/>
    </row>
    <row r="326" spans="1:25" hidden="1" x14ac:dyDescent="0.25">
      <c r="A326" s="33">
        <v>3.22</v>
      </c>
      <c r="B326" s="33">
        <f>1/5</f>
        <v>0.2</v>
      </c>
      <c r="C326" s="33" t="str">
        <f ca="1">IF(AND(A326&gt;=$B$1,A326&lt;=$C$1),0.2,"")</f>
        <v/>
      </c>
      <c r="D326" s="32">
        <f>_xlfn.NORM.S.DIST(A326-2.5,0)</f>
        <v>0.30785126046985289</v>
      </c>
      <c r="E326" s="32" t="str">
        <f ca="1">IF(AND(A326&gt;=$B$1,A326&lt;=$C$1),_xlfn.NORM.S.DIST(A326-2.5,0),"")</f>
        <v/>
      </c>
      <c r="F326" s="31">
        <f>_xlfn.EXPON.DIST(A326,1/$F$3,0)</f>
        <v>3.9955058260653896E-2</v>
      </c>
      <c r="G326" s="31" t="str">
        <f ca="1">IF(AND(A326&gt;=$B$1,A326&lt;=$C$1),_xlfn.EXPON.DIST(A326,1/$F$3,0),"")</f>
        <v/>
      </c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18"/>
      <c r="T326" s="18"/>
      <c r="U326" s="18"/>
      <c r="V326" s="18"/>
      <c r="W326" s="18"/>
      <c r="X326" s="18"/>
      <c r="Y326" s="18"/>
    </row>
    <row r="327" spans="1:25" hidden="1" x14ac:dyDescent="0.25">
      <c r="A327" s="33">
        <v>3.23</v>
      </c>
      <c r="B327" s="33">
        <f>1/5</f>
        <v>0.2</v>
      </c>
      <c r="C327" s="33" t="str">
        <f ca="1">IF(AND(A327&gt;=$B$1,A327&lt;=$C$1),0.2,"")</f>
        <v/>
      </c>
      <c r="D327" s="32">
        <f>_xlfn.NORM.S.DIST(A327-2.5,0)</f>
        <v>0.30562741003020988</v>
      </c>
      <c r="E327" s="32" t="str">
        <f ca="1">IF(AND(A327&gt;=$B$1,A327&lt;=$C$1),_xlfn.NORM.S.DIST(A327-2.5,0),"")</f>
        <v/>
      </c>
      <c r="F327" s="31">
        <f>_xlfn.EXPON.DIST(A327,1/$F$3,0)</f>
        <v>3.9557498788398725E-2</v>
      </c>
      <c r="G327" s="31" t="str">
        <f ca="1">IF(AND(A327&gt;=$B$1,A327&lt;=$C$1),_xlfn.EXPON.DIST(A327,1/$F$3,0),"")</f>
        <v/>
      </c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18"/>
      <c r="T327" s="18"/>
      <c r="U327" s="18"/>
      <c r="V327" s="18"/>
      <c r="W327" s="18"/>
      <c r="X327" s="18"/>
      <c r="Y327" s="18"/>
    </row>
    <row r="328" spans="1:25" hidden="1" x14ac:dyDescent="0.25">
      <c r="A328" s="33">
        <v>3.24</v>
      </c>
      <c r="B328" s="33">
        <f>1/5</f>
        <v>0.2</v>
      </c>
      <c r="C328" s="33" t="str">
        <f ca="1">IF(AND(A328&gt;=$B$1,A328&lt;=$C$1),0.2,"")</f>
        <v/>
      </c>
      <c r="D328" s="32">
        <f>_xlfn.NORM.S.DIST(A328-2.5,0)</f>
        <v>0.30338928375630009</v>
      </c>
      <c r="E328" s="32" t="str">
        <f ca="1">IF(AND(A328&gt;=$B$1,A328&lt;=$C$1),_xlfn.NORM.S.DIST(A328-2.5,0),"")</f>
        <v/>
      </c>
      <c r="F328" s="31">
        <f>_xlfn.EXPON.DIST(A328,1/$F$3,0)</f>
        <v>3.9163895098987066E-2</v>
      </c>
      <c r="G328" s="31" t="str">
        <f ca="1">IF(AND(A328&gt;=$B$1,A328&lt;=$C$1),_xlfn.EXPON.DIST(A328,1/$F$3,0),"")</f>
        <v/>
      </c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18"/>
      <c r="T328" s="18"/>
      <c r="U328" s="18"/>
      <c r="V328" s="18"/>
      <c r="W328" s="18"/>
      <c r="X328" s="18"/>
      <c r="Y328" s="18"/>
    </row>
    <row r="329" spans="1:25" hidden="1" x14ac:dyDescent="0.25">
      <c r="A329" s="33">
        <v>3.25</v>
      </c>
      <c r="B329" s="33">
        <f>1/5</f>
        <v>0.2</v>
      </c>
      <c r="C329" s="33" t="str">
        <f ca="1">IF(AND(A329&gt;=$B$1,A329&lt;=$C$1),0.2,"")</f>
        <v/>
      </c>
      <c r="D329" s="32">
        <f>_xlfn.NORM.S.DIST(A329-2.5,0)</f>
        <v>0.30113743215480443</v>
      </c>
      <c r="E329" s="32" t="str">
        <f ca="1">IF(AND(A329&gt;=$B$1,A329&lt;=$C$1),_xlfn.NORM.S.DIST(A329-2.5,0),"")</f>
        <v/>
      </c>
      <c r="F329" s="31">
        <f>_xlfn.EXPON.DIST(A329,1/$F$3,0)</f>
        <v>3.8774207831722009E-2</v>
      </c>
      <c r="G329" s="31" t="str">
        <f ca="1">IF(AND(A329&gt;=$B$1,A329&lt;=$C$1),_xlfn.EXPON.DIST(A329,1/$F$3,0),"")</f>
        <v/>
      </c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18"/>
      <c r="T329" s="18"/>
      <c r="U329" s="18"/>
      <c r="V329" s="18"/>
      <c r="W329" s="18"/>
      <c r="X329" s="18"/>
      <c r="Y329" s="18"/>
    </row>
    <row r="330" spans="1:25" hidden="1" x14ac:dyDescent="0.25">
      <c r="A330" s="33">
        <v>3.2600000000000002</v>
      </c>
      <c r="B330" s="33">
        <f>1/5</f>
        <v>0.2</v>
      </c>
      <c r="C330" s="33" t="str">
        <f ca="1">IF(AND(A330&gt;=$B$1,A330&lt;=$C$1),0.2,"")</f>
        <v/>
      </c>
      <c r="D330" s="32">
        <f>_xlfn.NORM.S.DIST(A330-2.5,0)</f>
        <v>0.2988724057759527</v>
      </c>
      <c r="E330" s="32" t="str">
        <f ca="1">IF(AND(A330&gt;=$B$1,A330&lt;=$C$1),_xlfn.NORM.S.DIST(A330-2.5,0),"")</f>
        <v/>
      </c>
      <c r="F330" s="31">
        <f>_xlfn.EXPON.DIST(A330,1/$F$3,0)</f>
        <v>3.8388398017552054E-2</v>
      </c>
      <c r="G330" s="31" t="str">
        <f ca="1">IF(AND(A330&gt;=$B$1,A330&lt;=$C$1),_xlfn.EXPON.DIST(A330,1/$F$3,0),"")</f>
        <v/>
      </c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18"/>
      <c r="T330" s="18"/>
      <c r="U330" s="18"/>
      <c r="V330" s="18"/>
      <c r="W330" s="18"/>
      <c r="X330" s="18"/>
      <c r="Y330" s="18"/>
    </row>
    <row r="331" spans="1:25" hidden="1" x14ac:dyDescent="0.25">
      <c r="A331" s="33">
        <v>3.27</v>
      </c>
      <c r="B331" s="33">
        <f>1/5</f>
        <v>0.2</v>
      </c>
      <c r="C331" s="33" t="str">
        <f ca="1">IF(AND(A331&gt;=$B$1,A331&lt;=$C$1),0.2,"")</f>
        <v/>
      </c>
      <c r="D331" s="32">
        <f>_xlfn.NORM.S.DIST(A331-2.5,0)</f>
        <v>0.29659475499381571</v>
      </c>
      <c r="E331" s="32" t="str">
        <f ca="1">IF(AND(A331&gt;=$B$1,A331&lt;=$C$1),_xlfn.NORM.S.DIST(A331-2.5,0),"")</f>
        <v/>
      </c>
      <c r="F331" s="31">
        <f>_xlfn.EXPON.DIST(A331,1/$F$3,0)</f>
        <v>3.8006427075174314E-2</v>
      </c>
      <c r="G331" s="31" t="str">
        <f ca="1">IF(AND(A331&gt;=$B$1,A331&lt;=$C$1),_xlfn.EXPON.DIST(A331,1/$F$3,0),"")</f>
        <v/>
      </c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18"/>
      <c r="T331" s="18"/>
      <c r="U331" s="18"/>
      <c r="V331" s="18"/>
      <c r="W331" s="18"/>
      <c r="X331" s="18"/>
      <c r="Y331" s="18"/>
    </row>
    <row r="332" spans="1:25" hidden="1" x14ac:dyDescent="0.25">
      <c r="A332" s="33">
        <v>3.2800000000000002</v>
      </c>
      <c r="B332" s="33">
        <f>1/5</f>
        <v>0.2</v>
      </c>
      <c r="C332" s="33" t="str">
        <f ca="1">IF(AND(A332&gt;=$B$1,A332&lt;=$C$1),0.2,"")</f>
        <v/>
      </c>
      <c r="D332" s="32">
        <f>_xlfn.NORM.S.DIST(A332-2.5,0)</f>
        <v>0.29430502978832507</v>
      </c>
      <c r="E332" s="32" t="str">
        <f ca="1">IF(AND(A332&gt;=$B$1,A332&lt;=$C$1),_xlfn.NORM.S.DIST(A332-2.5,0),"")</f>
        <v/>
      </c>
      <c r="F332" s="31">
        <f>_xlfn.EXPON.DIST(A332,1/$F$3,0)</f>
        <v>3.76282568071762E-2</v>
      </c>
      <c r="G332" s="31" t="str">
        <f ca="1">IF(AND(A332&gt;=$B$1,A332&lt;=$C$1),_xlfn.EXPON.DIST(A332,1/$F$3,0),"")</f>
        <v/>
      </c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18"/>
      <c r="T332" s="18"/>
      <c r="U332" s="18"/>
      <c r="V332" s="18"/>
      <c r="W332" s="18"/>
      <c r="X332" s="18"/>
      <c r="Y332" s="18"/>
    </row>
    <row r="333" spans="1:25" hidden="1" x14ac:dyDescent="0.25">
      <c r="A333" s="33">
        <v>3.29</v>
      </c>
      <c r="B333" s="33">
        <f>1/5</f>
        <v>0.2</v>
      </c>
      <c r="C333" s="33" t="str">
        <f ca="1">IF(AND(A333&gt;=$B$1,A333&lt;=$C$1),0.2,"")</f>
        <v/>
      </c>
      <c r="D333" s="32">
        <f>_xlfn.NORM.S.DIST(A333-2.5,0)</f>
        <v>0.29200377952914142</v>
      </c>
      <c r="E333" s="32" t="str">
        <f ca="1">IF(AND(A333&gt;=$B$1,A333&lt;=$C$1),_xlfn.NORM.S.DIST(A333-2.5,0),"")</f>
        <v/>
      </c>
      <c r="F333" s="31">
        <f>_xlfn.EXPON.DIST(A333,1/$F$3,0)</f>
        <v>3.7253849396215809E-2</v>
      </c>
      <c r="G333" s="31" t="str">
        <f ca="1">IF(AND(A333&gt;=$B$1,A333&lt;=$C$1),_xlfn.EXPON.DIST(A333,1/$F$3,0),"")</f>
        <v/>
      </c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18"/>
      <c r="T333" s="18"/>
      <c r="U333" s="18"/>
      <c r="V333" s="18"/>
      <c r="W333" s="18"/>
      <c r="X333" s="18"/>
      <c r="Y333" s="18"/>
    </row>
    <row r="334" spans="1:25" hidden="1" x14ac:dyDescent="0.25">
      <c r="A334" s="33">
        <v>3.3000000000000003</v>
      </c>
      <c r="B334" s="33">
        <f>1/5</f>
        <v>0.2</v>
      </c>
      <c r="C334" s="33" t="str">
        <f ca="1">IF(AND(A334&gt;=$B$1,A334&lt;=$C$1),0.2,"")</f>
        <v/>
      </c>
      <c r="D334" s="32">
        <f>_xlfn.NORM.S.DIST(A334-2.5,0)</f>
        <v>0.28969155276148267</v>
      </c>
      <c r="E334" s="32" t="str">
        <f ca="1">IF(AND(A334&gt;=$B$1,A334&lt;=$C$1),_xlfn.NORM.S.DIST(A334-2.5,0),"")</f>
        <v/>
      </c>
      <c r="F334" s="31">
        <f>_xlfn.EXPON.DIST(A334,1/$F$3,0)</f>
        <v>3.6883167401239994E-2</v>
      </c>
      <c r="G334" s="31" t="str">
        <f ca="1">IF(AND(A334&gt;=$B$1,A334&lt;=$C$1),_xlfn.EXPON.DIST(A334,1/$F$3,0),"")</f>
        <v/>
      </c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18"/>
      <c r="T334" s="18"/>
      <c r="U334" s="18"/>
      <c r="V334" s="18"/>
      <c r="W334" s="18"/>
      <c r="X334" s="18"/>
      <c r="Y334" s="18"/>
    </row>
    <row r="335" spans="1:25" hidden="1" x14ac:dyDescent="0.25">
      <c r="A335" s="33">
        <v>3.31</v>
      </c>
      <c r="B335" s="33">
        <f>1/5</f>
        <v>0.2</v>
      </c>
      <c r="C335" s="33" t="str">
        <f ca="1">IF(AND(A335&gt;=$B$1,A335&lt;=$C$1),0.2,"")</f>
        <v/>
      </c>
      <c r="D335" s="32">
        <f>_xlfn.NORM.S.DIST(A335-2.5,0)</f>
        <v>0.28736889699402829</v>
      </c>
      <c r="E335" s="32" t="str">
        <f ca="1">IF(AND(A335&gt;=$B$1,A335&lt;=$C$1),_xlfn.NORM.S.DIST(A335-2.5,0),"")</f>
        <v/>
      </c>
      <c r="F335" s="31">
        <f>_xlfn.EXPON.DIST(A335,1/$F$3,0)</f>
        <v>3.6516173753740402E-2</v>
      </c>
      <c r="G335" s="31" t="str">
        <f ca="1">IF(AND(A335&gt;=$B$1,A335&lt;=$C$1),_xlfn.EXPON.DIST(A335,1/$F$3,0),"")</f>
        <v/>
      </c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18"/>
      <c r="T335" s="18"/>
      <c r="U335" s="18"/>
      <c r="V335" s="18"/>
      <c r="W335" s="18"/>
      <c r="X335" s="18"/>
      <c r="Y335" s="18"/>
    </row>
    <row r="336" spans="1:25" hidden="1" x14ac:dyDescent="0.25">
      <c r="A336" s="33">
        <v>3.3200000000000003</v>
      </c>
      <c r="B336" s="33">
        <f>1/5</f>
        <v>0.2</v>
      </c>
      <c r="C336" s="33" t="str">
        <f ca="1">IF(AND(A336&gt;=$B$1,A336&lt;=$C$1),0.2,"")</f>
        <v/>
      </c>
      <c r="D336" s="32">
        <f>_xlfn.NORM.S.DIST(A336-2.5,0)</f>
        <v>0.28503635848900716</v>
      </c>
      <c r="E336" s="32" t="str">
        <f ca="1">IF(AND(A336&gt;=$B$1,A336&lt;=$C$1),_xlfn.NORM.S.DIST(A336-2.5,0),"")</f>
        <v/>
      </c>
      <c r="F336" s="31">
        <f>_xlfn.EXPON.DIST(A336,1/$F$3,0)</f>
        <v>3.6152831754046412E-2</v>
      </c>
      <c r="G336" s="31" t="str">
        <f ca="1">IF(AND(A336&gt;=$B$1,A336&lt;=$C$1),_xlfn.EXPON.DIST(A336,1/$F$3,0),"")</f>
        <v/>
      </c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18"/>
      <c r="T336" s="18"/>
      <c r="U336" s="18"/>
      <c r="V336" s="18"/>
      <c r="W336" s="18"/>
      <c r="X336" s="18"/>
      <c r="Y336" s="18"/>
    </row>
    <row r="337" spans="1:25" hidden="1" x14ac:dyDescent="0.25">
      <c r="A337" s="33">
        <v>3.33</v>
      </c>
      <c r="B337" s="33">
        <f>1/5</f>
        <v>0.2</v>
      </c>
      <c r="C337" s="33" t="str">
        <f ca="1">IF(AND(A337&gt;=$B$1,A337&lt;=$C$1),0.2,"")</f>
        <v/>
      </c>
      <c r="D337" s="32">
        <f>_xlfn.NORM.S.DIST(A337-2.5,0)</f>
        <v>0.28269448205458025</v>
      </c>
      <c r="E337" s="32" t="str">
        <f ca="1">IF(AND(A337&gt;=$B$1,A337&lt;=$C$1),_xlfn.NORM.S.DIST(A337-2.5,0),"")</f>
        <v/>
      </c>
      <c r="F337" s="31">
        <f>_xlfn.EXPON.DIST(A337,1/$F$3,0)</f>
        <v>3.5793105067655297E-2</v>
      </c>
      <c r="G337" s="31" t="str">
        <f ca="1">IF(AND(A337&gt;=$B$1,A337&lt;=$C$1),_xlfn.EXPON.DIST(A337,1/$F$3,0),"")</f>
        <v/>
      </c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18"/>
      <c r="T337" s="18"/>
      <c r="U337" s="18"/>
      <c r="V337" s="18"/>
      <c r="W337" s="18"/>
      <c r="X337" s="18"/>
      <c r="Y337" s="18"/>
    </row>
    <row r="338" spans="1:25" hidden="1" x14ac:dyDescent="0.25">
      <c r="A338" s="33">
        <v>3.34</v>
      </c>
      <c r="B338" s="33">
        <f>1/5</f>
        <v>0.2</v>
      </c>
      <c r="C338" s="33" t="str">
        <f ca="1">IF(AND(A338&gt;=$B$1,A338&lt;=$C$1),0.2,"")</f>
        <v/>
      </c>
      <c r="D338" s="32">
        <f>_xlfn.NORM.S.DIST(A338-2.5,0)</f>
        <v>0.28034381083962062</v>
      </c>
      <c r="E338" s="32" t="str">
        <f ca="1">IF(AND(A338&gt;=$B$1,A338&lt;=$C$1),_xlfn.NORM.S.DIST(A338-2.5,0),"")</f>
        <v/>
      </c>
      <c r="F338" s="31">
        <f>_xlfn.EXPON.DIST(A338,1/$F$3,0)</f>
        <v>3.543695772159864E-2</v>
      </c>
      <c r="G338" s="31" t="str">
        <f ca="1">IF(AND(A338&gt;=$B$1,A338&lt;=$C$1),_xlfn.EXPON.DIST(A338,1/$F$3,0),"")</f>
        <v/>
      </c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18"/>
      <c r="T338" s="18"/>
      <c r="U338" s="18"/>
      <c r="V338" s="18"/>
      <c r="W338" s="18"/>
      <c r="X338" s="18"/>
      <c r="Y338" s="18"/>
    </row>
    <row r="339" spans="1:25" hidden="1" x14ac:dyDescent="0.25">
      <c r="A339" s="33">
        <v>3.35</v>
      </c>
      <c r="B339" s="33">
        <f>1/5</f>
        <v>0.2</v>
      </c>
      <c r="C339" s="33" t="str">
        <f ca="1">IF(AND(A339&gt;=$B$1,A339&lt;=$C$1),0.2,"")</f>
        <v/>
      </c>
      <c r="D339" s="32">
        <f>_xlfn.NORM.S.DIST(A339-2.5,0)</f>
        <v>0.27798488613099642</v>
      </c>
      <c r="E339" s="32" t="str">
        <f ca="1">IF(AND(A339&gt;=$B$1,A339&lt;=$C$1),_xlfn.NORM.S.DIST(A339-2.5,0),"")</f>
        <v/>
      </c>
      <c r="F339" s="31">
        <f>_xlfn.EXPON.DIST(A339,1/$F$3,0)</f>
        <v>3.5084354100845025E-2</v>
      </c>
      <c r="G339" s="31" t="str">
        <f ca="1">IF(AND(A339&gt;=$B$1,A339&lt;=$C$1),_xlfn.EXPON.DIST(A339,1/$F$3,0),"")</f>
        <v/>
      </c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18"/>
      <c r="T339" s="18"/>
      <c r="U339" s="18"/>
      <c r="V339" s="18"/>
      <c r="W339" s="18"/>
      <c r="X339" s="18"/>
      <c r="Y339" s="18"/>
    </row>
    <row r="340" spans="1:25" hidden="1" x14ac:dyDescent="0.25">
      <c r="A340" s="33">
        <v>3.36</v>
      </c>
      <c r="B340" s="33">
        <f>1/5</f>
        <v>0.2</v>
      </c>
      <c r="C340" s="33" t="str">
        <f ca="1">IF(AND(A340&gt;=$B$1,A340&lt;=$C$1),0.2,"")</f>
        <v/>
      </c>
      <c r="D340" s="32">
        <f>_xlfn.NORM.S.DIST(A340-2.5,0)</f>
        <v>0.27561824715345667</v>
      </c>
      <c r="E340" s="32" t="str">
        <f ca="1">IF(AND(A340&gt;=$B$1,A340&lt;=$C$1),_xlfn.NORM.S.DIST(A340-2.5,0),"")</f>
        <v/>
      </c>
      <c r="F340" s="31">
        <f>_xlfn.EXPON.DIST(A340,1/$F$3,0)</f>
        <v>3.4735258944738563E-2</v>
      </c>
      <c r="G340" s="31" t="str">
        <f ca="1">IF(AND(A340&gt;=$B$1,A340&lt;=$C$1),_xlfn.EXPON.DIST(A340,1/$F$3,0),"")</f>
        <v/>
      </c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18"/>
      <c r="T340" s="18"/>
      <c r="U340" s="18"/>
      <c r="V340" s="18"/>
      <c r="W340" s="18"/>
      <c r="X340" s="18"/>
      <c r="Y340" s="18"/>
    </row>
    <row r="341" spans="1:25" hidden="1" x14ac:dyDescent="0.25">
      <c r="A341" s="33">
        <v>3.37</v>
      </c>
      <c r="B341" s="33">
        <f>1/5</f>
        <v>0.2</v>
      </c>
      <c r="C341" s="33" t="str">
        <f ca="1">IF(AND(A341&gt;=$B$1,A341&lt;=$C$1),0.2,"")</f>
        <v/>
      </c>
      <c r="D341" s="32">
        <f>_xlfn.NORM.S.DIST(A341-2.5,0)</f>
        <v>0.27324443087221623</v>
      </c>
      <c r="E341" s="32" t="str">
        <f ca="1">IF(AND(A341&gt;=$B$1,A341&lt;=$C$1),_xlfn.NORM.S.DIST(A341-2.5,0),"")</f>
        <v/>
      </c>
      <c r="F341" s="31">
        <f>_xlfn.EXPON.DIST(A341,1/$F$3,0)</f>
        <v>3.4389637343472709E-2</v>
      </c>
      <c r="G341" s="31" t="str">
        <f ca="1">IF(AND(A341&gt;=$B$1,A341&lt;=$C$1),_xlfn.EXPON.DIST(A341,1/$F$3,0),"")</f>
        <v/>
      </c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18"/>
      <c r="T341" s="18"/>
      <c r="U341" s="18"/>
      <c r="V341" s="18"/>
      <c r="W341" s="18"/>
      <c r="X341" s="18"/>
      <c r="Y341" s="18"/>
    </row>
    <row r="342" spans="1:25" hidden="1" x14ac:dyDescent="0.25">
      <c r="A342" s="33">
        <v>3.38</v>
      </c>
      <c r="B342" s="33">
        <f>1/5</f>
        <v>0.2</v>
      </c>
      <c r="C342" s="33" t="str">
        <f ca="1">IF(AND(A342&gt;=$B$1,A342&lt;=$C$1),0.2,"")</f>
        <v/>
      </c>
      <c r="D342" s="32">
        <f>_xlfn.NORM.S.DIST(A342-2.5,0)</f>
        <v>0.27086397179833804</v>
      </c>
      <c r="E342" s="32" t="str">
        <f ca="1">IF(AND(A342&gt;=$B$1,A342&lt;=$C$1),_xlfn.NORM.S.DIST(A342-2.5,0),"")</f>
        <v/>
      </c>
      <c r="F342" s="31">
        <f>_xlfn.EXPON.DIST(A342,1/$F$3,0)</f>
        <v>3.4047454734599344E-2</v>
      </c>
      <c r="G342" s="31" t="str">
        <f ca="1">IF(AND(A342&gt;=$B$1,A342&lt;=$C$1),_xlfn.EXPON.DIST(A342,1/$F$3,0),"")</f>
        <v/>
      </c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18"/>
      <c r="T342" s="18"/>
      <c r="U342" s="18"/>
      <c r="V342" s="18"/>
      <c r="W342" s="18"/>
      <c r="X342" s="18"/>
      <c r="Y342" s="18"/>
    </row>
    <row r="343" spans="1:25" hidden="1" x14ac:dyDescent="0.25">
      <c r="A343" s="33">
        <v>3.39</v>
      </c>
      <c r="B343" s="33">
        <f>1/5</f>
        <v>0.2</v>
      </c>
      <c r="C343" s="33" t="str">
        <f ca="1">IF(AND(A343&gt;=$B$1,A343&lt;=$C$1),0.2,"")</f>
        <v/>
      </c>
      <c r="D343" s="32">
        <f>_xlfn.NORM.S.DIST(A343-2.5,0)</f>
        <v>0.26847740179700236</v>
      </c>
      <c r="E343" s="32" t="str">
        <f ca="1">IF(AND(A343&gt;=$B$1,A343&lt;=$C$1),_xlfn.NORM.S.DIST(A343-2.5,0),"")</f>
        <v/>
      </c>
      <c r="F343" s="31">
        <f>_xlfn.EXPON.DIST(A343,1/$F$3,0)</f>
        <v>3.3708676899572396E-2</v>
      </c>
      <c r="G343" s="31" t="str">
        <f ca="1">IF(AND(A343&gt;=$B$1,A343&lt;=$C$1),_xlfn.EXPON.DIST(A343,1/$F$3,0),"")</f>
        <v/>
      </c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18"/>
      <c r="T343" s="18"/>
      <c r="U343" s="18"/>
      <c r="V343" s="18"/>
      <c r="W343" s="18"/>
      <c r="X343" s="18"/>
      <c r="Y343" s="18"/>
    </row>
    <row r="344" spans="1:25" hidden="1" x14ac:dyDescent="0.25">
      <c r="A344" s="33">
        <v>3.4</v>
      </c>
      <c r="B344" s="33">
        <f>1/5</f>
        <v>0.2</v>
      </c>
      <c r="C344" s="33" t="str">
        <f ca="1">IF(AND(A344&gt;=$B$1,A344&lt;=$C$1),0.2,"")</f>
        <v/>
      </c>
      <c r="D344" s="32">
        <f>_xlfn.NORM.S.DIST(A344-2.5,0)</f>
        <v>0.26608524989875487</v>
      </c>
      <c r="E344" s="32" t="str">
        <f ca="1">IF(AND(A344&gt;=$B$1,A344&lt;=$C$1),_xlfn.NORM.S.DIST(A344-2.5,0),"")</f>
        <v/>
      </c>
      <c r="F344" s="31">
        <f>_xlfn.EXPON.DIST(A344,1/$F$3,0)</f>
        <v>3.337326996032608E-2</v>
      </c>
      <c r="G344" s="31" t="str">
        <f ca="1">IF(AND(A344&gt;=$B$1,A344&lt;=$C$1),_xlfn.EXPON.DIST(A344,1/$F$3,0),"")</f>
        <v/>
      </c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18"/>
      <c r="T344" s="18"/>
      <c r="U344" s="18"/>
      <c r="V344" s="18"/>
      <c r="W344" s="18"/>
      <c r="X344" s="18"/>
      <c r="Y344" s="18"/>
    </row>
    <row r="345" spans="1:25" hidden="1" x14ac:dyDescent="0.25">
      <c r="A345" s="33">
        <v>3.41</v>
      </c>
      <c r="B345" s="33">
        <f>1/5</f>
        <v>0.2</v>
      </c>
      <c r="C345" s="33" t="str">
        <f ca="1">IF(AND(A345&gt;=$B$1,A345&lt;=$C$1),0.2,"")</f>
        <v/>
      </c>
      <c r="D345" s="32">
        <f>_xlfn.NORM.S.DIST(A345-2.5,0)</f>
        <v>0.26368804211381813</v>
      </c>
      <c r="E345" s="32" t="str">
        <f ca="1">IF(AND(A345&gt;=$B$1,A345&lt;=$C$1),_xlfn.NORM.S.DIST(A345-2.5,0),"")</f>
        <v/>
      </c>
      <c r="F345" s="31">
        <f>_xlfn.EXPON.DIST(A345,1/$F$3,0)</f>
        <v>3.3041200375886932E-2</v>
      </c>
      <c r="G345" s="31" t="str">
        <f ca="1">IF(AND(A345&gt;=$B$1,A345&lt;=$C$1),_xlfn.EXPON.DIST(A345,1/$F$3,0),"")</f>
        <v/>
      </c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18"/>
      <c r="T345" s="18"/>
      <c r="U345" s="18"/>
      <c r="V345" s="18"/>
      <c r="W345" s="18"/>
      <c r="X345" s="18"/>
      <c r="Y345" s="18"/>
    </row>
    <row r="346" spans="1:25" hidden="1" x14ac:dyDescent="0.25">
      <c r="A346" s="33">
        <v>3.42</v>
      </c>
      <c r="B346" s="33">
        <f>1/5</f>
        <v>0.2</v>
      </c>
      <c r="C346" s="33" t="str">
        <f ca="1">IF(AND(A346&gt;=$B$1,A346&lt;=$C$1),0.2,"")</f>
        <v/>
      </c>
      <c r="D346" s="32">
        <f>_xlfn.NORM.S.DIST(A346-2.5,0)</f>
        <v>0.26128630124955315</v>
      </c>
      <c r="E346" s="32" t="str">
        <f ca="1">IF(AND(A346&gt;=$B$1,A346&lt;=$C$1),_xlfn.NORM.S.DIST(A346-2.5,0),"")</f>
        <v/>
      </c>
      <c r="F346" s="31">
        <f>_xlfn.EXPON.DIST(A346,1/$F$3,0)</f>
        <v>3.2712434939019819E-2</v>
      </c>
      <c r="G346" s="31" t="str">
        <f ca="1">IF(AND(A346&gt;=$B$1,A346&lt;=$C$1),_xlfn.EXPON.DIST(A346,1/$F$3,0),"")</f>
        <v/>
      </c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18"/>
      <c r="T346" s="18"/>
      <c r="U346" s="18"/>
      <c r="V346" s="18"/>
      <c r="W346" s="18"/>
      <c r="X346" s="18"/>
      <c r="Y346" s="18"/>
    </row>
    <row r="347" spans="1:25" hidden="1" x14ac:dyDescent="0.25">
      <c r="A347" s="33">
        <v>3.43</v>
      </c>
      <c r="B347" s="33">
        <f>1/5</f>
        <v>0.2</v>
      </c>
      <c r="C347" s="33" t="str">
        <f ca="1">IF(AND(A347&gt;=$B$1,A347&lt;=$C$1),0.2,"")</f>
        <v/>
      </c>
      <c r="D347" s="32">
        <f>_xlfn.NORM.S.DIST(A347-2.5,0)</f>
        <v>0.2588805467311488</v>
      </c>
      <c r="E347" s="32" t="str">
        <f ca="1">IF(AND(A347&gt;=$B$1,A347&lt;=$C$1),_xlfn.NORM.S.DIST(A347-2.5,0),"")</f>
        <v/>
      </c>
      <c r="F347" s="31">
        <f>_xlfn.EXPON.DIST(A347,1/$F$3,0)</f>
        <v>3.238694077290704E-2</v>
      </c>
      <c r="G347" s="31" t="str">
        <f ca="1">IF(AND(A347&gt;=$B$1,A347&lt;=$C$1),_xlfn.EXPON.DIST(A347,1/$F$3,0),"")</f>
        <v/>
      </c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18"/>
      <c r="T347" s="18"/>
      <c r="U347" s="18"/>
      <c r="V347" s="18"/>
      <c r="W347" s="18"/>
      <c r="X347" s="18"/>
      <c r="Y347" s="18"/>
    </row>
    <row r="348" spans="1:25" hidden="1" x14ac:dyDescent="0.25">
      <c r="A348" s="33">
        <v>3.44</v>
      </c>
      <c r="B348" s="33">
        <f>1/5</f>
        <v>0.2</v>
      </c>
      <c r="C348" s="33" t="str">
        <f ca="1">IF(AND(A348&gt;=$B$1,A348&lt;=$C$1),0.2,"")</f>
        <v/>
      </c>
      <c r="D348" s="32">
        <f>_xlfn.NORM.S.DIST(A348-2.5,0)</f>
        <v>0.25647129442562033</v>
      </c>
      <c r="E348" s="32" t="str">
        <f ca="1">IF(AND(A348&gt;=$B$1,A348&lt;=$C$1),_xlfn.NORM.S.DIST(A348-2.5,0),"")</f>
        <v/>
      </c>
      <c r="F348" s="31">
        <f>_xlfn.EXPON.DIST(A348,1/$F$3,0)</f>
        <v>3.2064685327860769E-2</v>
      </c>
      <c r="G348" s="31" t="str">
        <f ca="1">IF(AND(A348&gt;=$B$1,A348&lt;=$C$1),_xlfn.EXPON.DIST(A348,1/$F$3,0),"")</f>
        <v/>
      </c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18"/>
      <c r="T348" s="18"/>
      <c r="U348" s="18"/>
      <c r="V348" s="18"/>
      <c r="W348" s="18"/>
      <c r="X348" s="18"/>
      <c r="Y348" s="18"/>
    </row>
    <row r="349" spans="1:25" hidden="1" x14ac:dyDescent="0.25">
      <c r="A349" s="33">
        <v>3.45</v>
      </c>
      <c r="B349" s="33">
        <f>1/5</f>
        <v>0.2</v>
      </c>
      <c r="C349" s="33" t="str">
        <f ca="1">IF(AND(A349&gt;=$B$1,A349&lt;=$C$1),0.2,"")</f>
        <v/>
      </c>
      <c r="D349" s="32">
        <f>_xlfn.NORM.S.DIST(A349-2.5,0)</f>
        <v>0.25405905646918897</v>
      </c>
      <c r="E349" s="32" t="str">
        <f ca="1">IF(AND(A349&gt;=$B$1,A349&lt;=$C$1),_xlfn.NORM.S.DIST(A349-2.5,0),"")</f>
        <v/>
      </c>
      <c r="F349" s="31">
        <f>_xlfn.EXPON.DIST(A349,1/$F$3,0)</f>
        <v>3.1745636378067939E-2</v>
      </c>
      <c r="G349" s="31" t="str">
        <f ca="1">IF(AND(A349&gt;=$B$1,A349&lt;=$C$1),_xlfn.EXPON.DIST(A349,1/$F$3,0),"")</f>
        <v/>
      </c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18"/>
      <c r="T349" s="18"/>
      <c r="U349" s="18"/>
      <c r="V349" s="18"/>
      <c r="W349" s="18"/>
      <c r="X349" s="18"/>
      <c r="Y349" s="18"/>
    </row>
    <row r="350" spans="1:25" hidden="1" x14ac:dyDescent="0.25">
      <c r="A350" s="33">
        <v>3.46</v>
      </c>
      <c r="B350" s="33">
        <f>1/5</f>
        <v>0.2</v>
      </c>
      <c r="C350" s="33" t="str">
        <f ca="1">IF(AND(A350&gt;=$B$1,A350&lt;=$C$1),0.2,"")</f>
        <v/>
      </c>
      <c r="D350" s="32">
        <f>_xlfn.NORM.S.DIST(A350-2.5,0)</f>
        <v>0.25164434109811712</v>
      </c>
      <c r="E350" s="32" t="str">
        <f ca="1">IF(AND(A350&gt;=$B$1,A350&lt;=$C$1),_xlfn.NORM.S.DIST(A350-2.5,0),"")</f>
        <v/>
      </c>
      <c r="F350" s="31">
        <f>_xlfn.EXPON.DIST(A350,1/$F$3,0)</f>
        <v>3.142976201836771E-2</v>
      </c>
      <c r="G350" s="31" t="str">
        <f ca="1">IF(AND(A350&gt;=$B$1,A350&lt;=$C$1),_xlfn.EXPON.DIST(A350,1/$F$3,0),"")</f>
        <v/>
      </c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18"/>
      <c r="T350" s="18"/>
      <c r="U350" s="18"/>
      <c r="V350" s="18"/>
      <c r="W350" s="18"/>
      <c r="X350" s="18"/>
      <c r="Y350" s="18"/>
    </row>
    <row r="351" spans="1:25" hidden="1" x14ac:dyDescent="0.25">
      <c r="A351" s="33">
        <v>3.47</v>
      </c>
      <c r="B351" s="33">
        <f>1/5</f>
        <v>0.2</v>
      </c>
      <c r="C351" s="33" t="str">
        <f ca="1">IF(AND(A351&gt;=$B$1,A351&lt;=$C$1),0.2,"")</f>
        <v/>
      </c>
      <c r="D351" s="32">
        <f>_xlfn.NORM.S.DIST(A351-2.5,0)</f>
        <v>0.24922765248306586</v>
      </c>
      <c r="E351" s="32" t="str">
        <f ca="1">IF(AND(A351&gt;=$B$1,A351&lt;=$C$1),_xlfn.NORM.S.DIST(A351-2.5,0),"")</f>
        <v/>
      </c>
      <c r="F351" s="31">
        <f>_xlfn.EXPON.DIST(A351,1/$F$3,0)</f>
        <v>3.1117030661060859E-2</v>
      </c>
      <c r="G351" s="31" t="str">
        <f ca="1">IF(AND(A351&gt;=$B$1,A351&lt;=$C$1),_xlfn.EXPON.DIST(A351,1/$F$3,0),"")</f>
        <v/>
      </c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18"/>
      <c r="T351" s="18"/>
      <c r="U351" s="18"/>
      <c r="V351" s="18"/>
      <c r="W351" s="18"/>
      <c r="X351" s="18"/>
      <c r="Y351" s="18"/>
    </row>
    <row r="352" spans="1:25" hidden="1" x14ac:dyDescent="0.25">
      <c r="A352" s="33">
        <v>3.48</v>
      </c>
      <c r="B352" s="33">
        <f>1/5</f>
        <v>0.2</v>
      </c>
      <c r="C352" s="33" t="str">
        <f ca="1">IF(AND(A352&gt;=$B$1,A352&lt;=$C$1),0.2,"")</f>
        <v/>
      </c>
      <c r="D352" s="32">
        <f>_xlfn.NORM.S.DIST(A352-2.5,0)</f>
        <v>0.24680949056704274</v>
      </c>
      <c r="E352" s="32" t="str">
        <f ca="1">IF(AND(A352&gt;=$B$1,A352&lt;=$C$1),_xlfn.NORM.S.DIST(A352-2.5,0),"")</f>
        <v/>
      </c>
      <c r="F352" s="31">
        <f>_xlfn.EXPON.DIST(A352,1/$F$3,0)</f>
        <v>3.0807411032751076E-2</v>
      </c>
      <c r="G352" s="31" t="str">
        <f ca="1">IF(AND(A352&gt;=$B$1,A352&lt;=$C$1),_xlfn.EXPON.DIST(A352,1/$F$3,0),"")</f>
        <v/>
      </c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18"/>
      <c r="T352" s="18"/>
      <c r="U352" s="18"/>
      <c r="V352" s="18"/>
      <c r="W352" s="18"/>
      <c r="X352" s="18"/>
      <c r="Y352" s="18"/>
    </row>
    <row r="353" spans="1:25" hidden="1" x14ac:dyDescent="0.25">
      <c r="A353" s="33">
        <v>3.49</v>
      </c>
      <c r="B353" s="33">
        <f>1/5</f>
        <v>0.2</v>
      </c>
      <c r="C353" s="33" t="str">
        <f ca="1">IF(AND(A353&gt;=$B$1,A353&lt;=$C$1),0.2,"")</f>
        <v/>
      </c>
      <c r="D353" s="32">
        <f>_xlfn.NORM.S.DIST(A353-2.5,0)</f>
        <v>0.24439035090699954</v>
      </c>
      <c r="E353" s="32" t="str">
        <f ca="1">IF(AND(A353&gt;=$B$1,A353&lt;=$C$1),_xlfn.NORM.S.DIST(A353-2.5,0),"")</f>
        <v/>
      </c>
      <c r="F353" s="31">
        <f>_xlfn.EXPON.DIST(A353,1/$F$3,0)</f>
        <v>3.0500872171217483E-2</v>
      </c>
      <c r="G353" s="31" t="str">
        <f ca="1">IF(AND(A353&gt;=$B$1,A353&lt;=$C$1),_xlfn.EXPON.DIST(A353,1/$F$3,0),"")</f>
        <v/>
      </c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18"/>
      <c r="T353" s="18"/>
      <c r="U353" s="18"/>
      <c r="V353" s="18"/>
      <c r="W353" s="18"/>
      <c r="X353" s="18"/>
      <c r="Y353" s="18"/>
    </row>
    <row r="354" spans="1:25" hidden="1" x14ac:dyDescent="0.25">
      <c r="A354" s="33">
        <v>3.5</v>
      </c>
      <c r="B354" s="33">
        <f>1/5</f>
        <v>0.2</v>
      </c>
      <c r="C354" s="33" t="str">
        <f ca="1">IF(AND(A354&gt;=$B$1,A354&lt;=$C$1),0.2,"")</f>
        <v/>
      </c>
      <c r="D354" s="32">
        <f>_xlfn.NORM.S.DIST(A354-2.5,0)</f>
        <v>0.24197072451914337</v>
      </c>
      <c r="E354" s="32" t="str">
        <f ca="1">IF(AND(A354&gt;=$B$1,A354&lt;=$C$1),_xlfn.NORM.S.DIST(A354-2.5,0),"")</f>
        <v/>
      </c>
      <c r="F354" s="31">
        <f>_xlfn.EXPON.DIST(A354,1/$F$3,0)</f>
        <v>3.0197383422318501E-2</v>
      </c>
      <c r="G354" s="31" t="str">
        <f ca="1">IF(AND(A354&gt;=$B$1,A354&lt;=$C$1),_xlfn.EXPON.DIST(A354,1/$F$3,0),"")</f>
        <v/>
      </c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18"/>
      <c r="T354" s="18"/>
      <c r="U354" s="18"/>
      <c r="V354" s="18"/>
      <c r="W354" s="18"/>
      <c r="X354" s="18"/>
      <c r="Y354" s="18"/>
    </row>
    <row r="355" spans="1:25" hidden="1" x14ac:dyDescent="0.25">
      <c r="A355" s="33">
        <v>3.5100000000000002</v>
      </c>
      <c r="B355" s="33">
        <f>1/5</f>
        <v>0.2</v>
      </c>
      <c r="C355" s="33" t="str">
        <f ca="1">IF(AND(A355&gt;=$B$1,A355&lt;=$C$1),0.2,"")</f>
        <v/>
      </c>
      <c r="D355" s="32">
        <f>_xlfn.NORM.S.DIST(A355-2.5,0)</f>
        <v>0.23955109772801331</v>
      </c>
      <c r="E355" s="32" t="str">
        <f ca="1">IF(AND(A355&gt;=$B$1,A355&lt;=$C$1),_xlfn.NORM.S.DIST(A355-2.5,0),"")</f>
        <v/>
      </c>
      <c r="F355" s="31">
        <f>_xlfn.EXPON.DIST(A355,1/$F$3,0)</f>
        <v>2.9896914436926308E-2</v>
      </c>
      <c r="G355" s="31" t="str">
        <f ca="1">IF(AND(A355&gt;=$B$1,A355&lt;=$C$1),_xlfn.EXPON.DIST(A355,1/$F$3,0),"")</f>
        <v/>
      </c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18"/>
      <c r="T355" s="18"/>
      <c r="U355" s="18"/>
      <c r="V355" s="18"/>
      <c r="W355" s="18"/>
      <c r="X355" s="18"/>
      <c r="Y355" s="18"/>
    </row>
    <row r="356" spans="1:25" hidden="1" x14ac:dyDescent="0.25">
      <c r="A356" s="33">
        <v>3.52</v>
      </c>
      <c r="B356" s="33">
        <f>1/5</f>
        <v>0.2</v>
      </c>
      <c r="C356" s="33" t="str">
        <f ca="1">IF(AND(A356&gt;=$B$1,A356&lt;=$C$1),0.2,"")</f>
        <v/>
      </c>
      <c r="D356" s="32">
        <f>_xlfn.NORM.S.DIST(A356-2.5,0)</f>
        <v>0.23713195201937959</v>
      </c>
      <c r="E356" s="32" t="str">
        <f ca="1">IF(AND(A356&gt;=$B$1,A356&lt;=$C$1),_xlfn.NORM.S.DIST(A356-2.5,0),"")</f>
        <v/>
      </c>
      <c r="F356" s="31">
        <f>_xlfn.EXPON.DIST(A356,1/$F$3,0)</f>
        <v>2.9599435167891999E-2</v>
      </c>
      <c r="G356" s="31" t="str">
        <f ca="1">IF(AND(A356&gt;=$B$1,A356&lt;=$C$1),_xlfn.EXPON.DIST(A356,1/$F$3,0),"")</f>
        <v/>
      </c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18"/>
      <c r="T356" s="18"/>
      <c r="U356" s="18"/>
      <c r="V356" s="18"/>
      <c r="W356" s="18"/>
      <c r="X356" s="18"/>
      <c r="Y356" s="18"/>
    </row>
    <row r="357" spans="1:25" hidden="1" x14ac:dyDescent="0.25">
      <c r="A357" s="33">
        <v>3.5300000000000002</v>
      </c>
      <c r="B357" s="33">
        <f>1/5</f>
        <v>0.2</v>
      </c>
      <c r="C357" s="33" t="str">
        <f ca="1">IF(AND(A357&gt;=$B$1,A357&lt;=$C$1),0.2,"")</f>
        <v/>
      </c>
      <c r="D357" s="32">
        <f>_xlfn.NORM.S.DIST(A357-2.5,0)</f>
        <v>0.23471376389701173</v>
      </c>
      <c r="E357" s="32" t="str">
        <f ca="1">IF(AND(A357&gt;=$B$1,A357&lt;=$C$1),_xlfn.NORM.S.DIST(A357-2.5,0),"")</f>
        <v/>
      </c>
      <c r="F357" s="31">
        <f>_xlfn.EXPON.DIST(A357,1/$F$3,0)</f>
        <v>2.9304915867040746E-2</v>
      </c>
      <c r="G357" s="31" t="str">
        <f ca="1">IF(AND(A357&gt;=$B$1,A357&lt;=$C$1),_xlfn.EXPON.DIST(A357,1/$F$3,0),"")</f>
        <v/>
      </c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18"/>
      <c r="T357" s="18"/>
      <c r="U357" s="18"/>
      <c r="V357" s="18"/>
      <c r="W357" s="18"/>
      <c r="X357" s="18"/>
      <c r="Y357" s="18"/>
    </row>
    <row r="358" spans="1:25" hidden="1" x14ac:dyDescent="0.25">
      <c r="A358" s="33">
        <v>3.54</v>
      </c>
      <c r="B358" s="33">
        <f>1/5</f>
        <v>0.2</v>
      </c>
      <c r="C358" s="33" t="str">
        <f ca="1">IF(AND(A358&gt;=$B$1,A358&lt;=$C$1),0.2,"")</f>
        <v/>
      </c>
      <c r="D358" s="32">
        <f>_xlfn.NORM.S.DIST(A358-2.5,0)</f>
        <v>0.2322970047433662</v>
      </c>
      <c r="E358" s="32" t="str">
        <f ca="1">IF(AND(A358&gt;=$B$1,A358&lt;=$C$1),_xlfn.NORM.S.DIST(A358-2.5,0),"")</f>
        <v/>
      </c>
      <c r="F358" s="31">
        <f>_xlfn.EXPON.DIST(A358,1/$F$3,0)</f>
        <v>2.9013327082197053E-2</v>
      </c>
      <c r="G358" s="31" t="str">
        <f ca="1">IF(AND(A358&gt;=$B$1,A358&lt;=$C$1),_xlfn.EXPON.DIST(A358,1/$F$3,0),"")</f>
        <v/>
      </c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18"/>
      <c r="T358" s="18"/>
      <c r="U358" s="18"/>
      <c r="V358" s="18"/>
      <c r="W358" s="18"/>
      <c r="X358" s="18"/>
      <c r="Y358" s="18"/>
    </row>
    <row r="359" spans="1:25" hidden="1" x14ac:dyDescent="0.25">
      <c r="A359" s="33">
        <v>3.5500000000000003</v>
      </c>
      <c r="B359" s="33">
        <f>1/5</f>
        <v>0.2</v>
      </c>
      <c r="C359" s="33" t="str">
        <f ca="1">IF(AND(A359&gt;=$B$1,A359&lt;=$C$1),0.2,"")</f>
        <v/>
      </c>
      <c r="D359" s="32">
        <f>_xlfn.NORM.S.DIST(A359-2.5,0)</f>
        <v>0.22988214068423296</v>
      </c>
      <c r="E359" s="32" t="str">
        <f ca="1">IF(AND(A359&gt;=$B$1,A359&lt;=$C$1),_xlfn.NORM.S.DIST(A359-2.5,0),"")</f>
        <v/>
      </c>
      <c r="F359" s="31">
        <f>_xlfn.EXPON.DIST(A359,1/$F$3,0)</f>
        <v>2.8724639654239423E-2</v>
      </c>
      <c r="G359" s="31" t="str">
        <f ca="1">IF(AND(A359&gt;=$B$1,A359&lt;=$C$1),_xlfn.EXPON.DIST(A359,1/$F$3,0),"")</f>
        <v/>
      </c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18"/>
      <c r="T359" s="18"/>
      <c r="U359" s="18"/>
      <c r="V359" s="18"/>
      <c r="W359" s="18"/>
      <c r="X359" s="18"/>
      <c r="Y359" s="18"/>
    </row>
    <row r="360" spans="1:25" hidden="1" x14ac:dyDescent="0.25">
      <c r="A360" s="33">
        <v>3.56</v>
      </c>
      <c r="B360" s="33">
        <f>1/5</f>
        <v>0.2</v>
      </c>
      <c r="C360" s="33" t="str">
        <f ca="1">IF(AND(A360&gt;=$B$1,A360&lt;=$C$1),0.2,"")</f>
        <v/>
      </c>
      <c r="D360" s="32">
        <f>_xlfn.NORM.S.DIST(A360-2.5,0)</f>
        <v>0.22746963245738591</v>
      </c>
      <c r="E360" s="32" t="str">
        <f ca="1">IF(AND(A360&gt;=$B$1,A360&lt;=$C$1),_xlfn.NORM.S.DIST(A360-2.5,0),"")</f>
        <v/>
      </c>
      <c r="F360" s="31">
        <f>_xlfn.EXPON.DIST(A360,1/$F$3,0)</f>
        <v>2.8438824714184505E-2</v>
      </c>
      <c r="G360" s="31" t="str">
        <f ca="1">IF(AND(A360&gt;=$B$1,A360&lt;=$C$1),_xlfn.EXPON.DIST(A360,1/$F$3,0),"")</f>
        <v/>
      </c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18"/>
      <c r="T360" s="18"/>
      <c r="U360" s="18"/>
      <c r="V360" s="18"/>
      <c r="W360" s="18"/>
      <c r="X360" s="18"/>
      <c r="Y360" s="18"/>
    </row>
    <row r="361" spans="1:25" hidden="1" x14ac:dyDescent="0.25">
      <c r="A361" s="33">
        <v>3.5700000000000003</v>
      </c>
      <c r="B361" s="33">
        <f>1/5</f>
        <v>0.2</v>
      </c>
      <c r="C361" s="33" t="str">
        <f ca="1">IF(AND(A361&gt;=$B$1,A361&lt;=$C$1),0.2,"")</f>
        <v/>
      </c>
      <c r="D361" s="32">
        <f>_xlfn.NORM.S.DIST(A361-2.5,0)</f>
        <v>0.22505993528526957</v>
      </c>
      <c r="E361" s="32" t="str">
        <f ca="1">IF(AND(A361&gt;=$B$1,A361&lt;=$C$1),_xlfn.NORM.S.DIST(A361-2.5,0),"")</f>
        <v/>
      </c>
      <c r="F361" s="31">
        <f>_xlfn.EXPON.DIST(A361,1/$F$3,0)</f>
        <v>2.8155853680300096E-2</v>
      </c>
      <c r="G361" s="31" t="str">
        <f ca="1">IF(AND(A361&gt;=$B$1,A361&lt;=$C$1),_xlfn.EXPON.DIST(A361,1/$F$3,0),"")</f>
        <v/>
      </c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18"/>
      <c r="T361" s="18"/>
      <c r="U361" s="18"/>
      <c r="V361" s="18"/>
      <c r="W361" s="18"/>
      <c r="X361" s="18"/>
      <c r="Y361" s="18"/>
    </row>
    <row r="362" spans="1:25" hidden="1" x14ac:dyDescent="0.25">
      <c r="A362" s="33">
        <v>3.58</v>
      </c>
      <c r="B362" s="33">
        <f>1/5</f>
        <v>0.2</v>
      </c>
      <c r="C362" s="33" t="str">
        <f ca="1">IF(AND(A362&gt;=$B$1,A362&lt;=$C$1),0.2,"")</f>
        <v/>
      </c>
      <c r="D362" s="32">
        <f>_xlfn.NORM.S.DIST(A362-2.5,0)</f>
        <v>0.22265349875176113</v>
      </c>
      <c r="E362" s="32" t="str">
        <f ca="1">IF(AND(A362&gt;=$B$1,A362&lt;=$C$1),_xlfn.NORM.S.DIST(A362-2.5,0),"")</f>
        <v/>
      </c>
      <c r="F362" s="31">
        <f>_xlfn.EXPON.DIST(A362,1/$F$3,0)</f>
        <v>2.7875698255247015E-2</v>
      </c>
      <c r="G362" s="31" t="str">
        <f ca="1">IF(AND(A362&gt;=$B$1,A362&lt;=$C$1),_xlfn.EXPON.DIST(A362,1/$F$3,0),"")</f>
        <v/>
      </c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18"/>
      <c r="T362" s="18"/>
      <c r="U362" s="18"/>
      <c r="V362" s="18"/>
      <c r="W362" s="18"/>
      <c r="X362" s="18"/>
      <c r="Y362" s="18"/>
    </row>
    <row r="363" spans="1:25" hidden="1" x14ac:dyDescent="0.25">
      <c r="A363" s="33">
        <v>3.59</v>
      </c>
      <c r="B363" s="33">
        <f>1/5</f>
        <v>0.2</v>
      </c>
      <c r="C363" s="33" t="str">
        <f ca="1">IF(AND(A363&gt;=$B$1,A363&lt;=$C$1),0.2,"")</f>
        <v/>
      </c>
      <c r="D363" s="32">
        <f>_xlfn.NORM.S.DIST(A363-2.5,0)</f>
        <v>0.22025076668303334</v>
      </c>
      <c r="E363" s="32" t="str">
        <f ca="1">IF(AND(A363&gt;=$B$1,A363&lt;=$C$1),_xlfn.NORM.S.DIST(A363-2.5,0),"")</f>
        <v/>
      </c>
      <c r="F363" s="31">
        <f>_xlfn.EXPON.DIST(A363,1/$F$3,0)</f>
        <v>2.7598330423249287E-2</v>
      </c>
      <c r="G363" s="31" t="str">
        <f ca="1">IF(AND(A363&gt;=$B$1,A363&lt;=$C$1),_xlfn.EXPON.DIST(A363,1/$F$3,0),"")</f>
        <v/>
      </c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18"/>
      <c r="T363" s="18"/>
      <c r="U363" s="18"/>
      <c r="V363" s="18"/>
      <c r="W363" s="18"/>
      <c r="X363" s="18"/>
      <c r="Y363" s="18"/>
    </row>
    <row r="364" spans="1:25" hidden="1" x14ac:dyDescent="0.25">
      <c r="A364" s="33">
        <v>3.6</v>
      </c>
      <c r="B364" s="33">
        <f>1/5</f>
        <v>0.2</v>
      </c>
      <c r="C364" s="33" t="str">
        <f ca="1">IF(AND(A364&gt;=$B$1,A364&lt;=$C$1),0.2,"")</f>
        <v/>
      </c>
      <c r="D364" s="32">
        <f>_xlfn.NORM.S.DIST(A364-2.5,0)</f>
        <v>0.21785217703255053</v>
      </c>
      <c r="E364" s="32" t="str">
        <f ca="1">IF(AND(A364&gt;=$B$1,A364&lt;=$C$1),_xlfn.NORM.S.DIST(A364-2.5,0),"")</f>
        <v/>
      </c>
      <c r="F364" s="31">
        <f>_xlfn.EXPON.DIST(A364,1/$F$3,0)</f>
        <v>2.7323722447292559E-2</v>
      </c>
      <c r="G364" s="31" t="str">
        <f ca="1">IF(AND(A364&gt;=$B$1,A364&lt;=$C$1),_xlfn.EXPON.DIST(A364,1/$F$3,0),"")</f>
        <v/>
      </c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18"/>
      <c r="T364" s="18"/>
      <c r="U364" s="18"/>
      <c r="V364" s="18"/>
      <c r="W364" s="18"/>
      <c r="X364" s="18"/>
      <c r="Y364" s="18"/>
    </row>
    <row r="365" spans="1:25" hidden="1" x14ac:dyDescent="0.25">
      <c r="A365" s="33">
        <v>3.61</v>
      </c>
      <c r="B365" s="33">
        <f>1/5</f>
        <v>0.2</v>
      </c>
      <c r="C365" s="33" t="str">
        <f ca="1">IF(AND(A365&gt;=$B$1,A365&lt;=$C$1),0.2,"")</f>
        <v/>
      </c>
      <c r="D365" s="32">
        <f>_xlfn.NORM.S.DIST(A365-2.5,0)</f>
        <v>0.21545816177021973</v>
      </c>
      <c r="E365" s="32" t="str">
        <f ca="1">IF(AND(A365&gt;=$B$1,A365&lt;=$C$1),_xlfn.NORM.S.DIST(A365-2.5,0),"")</f>
        <v/>
      </c>
      <c r="F365" s="31">
        <f>_xlfn.EXPON.DIST(A365,1/$F$3,0)</f>
        <v>2.7051846866350416E-2</v>
      </c>
      <c r="G365" s="31" t="str">
        <f ca="1">IF(AND(A365&gt;=$B$1,A365&lt;=$C$1),_xlfn.EXPON.DIST(A365,1/$F$3,0),"")</f>
        <v/>
      </c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18"/>
      <c r="T365" s="18"/>
      <c r="U365" s="18"/>
      <c r="V365" s="18"/>
      <c r="W365" s="18"/>
      <c r="X365" s="18"/>
      <c r="Y365" s="18"/>
    </row>
    <row r="366" spans="1:25" hidden="1" x14ac:dyDescent="0.25">
      <c r="A366" s="33">
        <v>3.62</v>
      </c>
      <c r="B366" s="33">
        <f>1/5</f>
        <v>0.2</v>
      </c>
      <c r="C366" s="33" t="str">
        <f ca="1">IF(AND(A366&gt;=$B$1,A366&lt;=$C$1),0.2,"")</f>
        <v/>
      </c>
      <c r="D366" s="32">
        <f>_xlfn.NORM.S.DIST(A366-2.5,0)</f>
        <v>0.21306914677571784</v>
      </c>
      <c r="E366" s="32" t="str">
        <f ca="1">IF(AND(A366&gt;=$B$1,A366&lt;=$C$1),_xlfn.NORM.S.DIST(A366-2.5,0),"")</f>
        <v/>
      </c>
      <c r="F366" s="31">
        <f>_xlfn.EXPON.DIST(A366,1/$F$3,0)</f>
        <v>2.6782676492638175E-2</v>
      </c>
      <c r="G366" s="31" t="str">
        <f ca="1">IF(AND(A366&gt;=$B$1,A366&lt;=$C$1),_xlfn.EXPON.DIST(A366,1/$F$3,0),"")</f>
        <v/>
      </c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18"/>
      <c r="T366" s="18"/>
      <c r="U366" s="18"/>
      <c r="V366" s="18"/>
      <c r="W366" s="18"/>
      <c r="X366" s="18"/>
      <c r="Y366" s="18"/>
    </row>
    <row r="367" spans="1:25" hidden="1" x14ac:dyDescent="0.25">
      <c r="A367" s="33">
        <v>3.63</v>
      </c>
      <c r="B367" s="33">
        <f>1/5</f>
        <v>0.2</v>
      </c>
      <c r="C367" s="33" t="str">
        <f ca="1">IF(AND(A367&gt;=$B$1,A367&lt;=$C$1),0.2,"")</f>
        <v/>
      </c>
      <c r="D367" s="32">
        <f>_xlfn.NORM.S.DIST(A367-2.5,0)</f>
        <v>0.21068555173601533</v>
      </c>
      <c r="E367" s="32" t="str">
        <f ca="1">IF(AND(A367&gt;=$B$1,A367&lt;=$C$1),_xlfn.NORM.S.DIST(A367-2.5,0),"")</f>
        <v/>
      </c>
      <c r="F367" s="31">
        <f>_xlfn.EXPON.DIST(A367,1/$F$3,0)</f>
        <v>2.6516184408894181E-2</v>
      </c>
      <c r="G367" s="31" t="str">
        <f ca="1">IF(AND(A367&gt;=$B$1,A367&lt;=$C$1),_xlfn.EXPON.DIST(A367,1/$F$3,0),"")</f>
        <v/>
      </c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18"/>
      <c r="T367" s="18"/>
      <c r="U367" s="18"/>
      <c r="V367" s="18"/>
      <c r="W367" s="18"/>
      <c r="X367" s="18"/>
      <c r="Y367" s="18"/>
    </row>
    <row r="368" spans="1:25" hidden="1" x14ac:dyDescent="0.25">
      <c r="A368" s="33">
        <v>3.64</v>
      </c>
      <c r="B368" s="33">
        <f>1/5</f>
        <v>0.2</v>
      </c>
      <c r="C368" s="33" t="str">
        <f ca="1">IF(AND(A368&gt;=$B$1,A368&lt;=$C$1),0.2,"")</f>
        <v/>
      </c>
      <c r="D368" s="32">
        <f>_xlfn.NORM.S.DIST(A368-2.5,0)</f>
        <v>0.20830779004710831</v>
      </c>
      <c r="E368" s="32" t="str">
        <f ca="1">IF(AND(A368&gt;=$B$1,A368&lt;=$C$1),_xlfn.NORM.S.DIST(A368-2.5,0),"")</f>
        <v/>
      </c>
      <c r="F368" s="31">
        <f>_xlfn.EXPON.DIST(A368,1/$F$3,0)</f>
        <v>2.6252343965687961E-2</v>
      </c>
      <c r="G368" s="31" t="str">
        <f ca="1">IF(AND(A368&gt;=$B$1,A368&lt;=$C$1),_xlfn.EXPON.DIST(A368,1/$F$3,0),"")</f>
        <v/>
      </c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18"/>
      <c r="T368" s="18"/>
      <c r="U368" s="18"/>
      <c r="V368" s="18"/>
      <c r="W368" s="18"/>
      <c r="X368" s="18"/>
      <c r="Y368" s="18"/>
    </row>
    <row r="369" spans="1:25" hidden="1" x14ac:dyDescent="0.25">
      <c r="A369" s="33">
        <v>3.65</v>
      </c>
      <c r="B369" s="33">
        <f>1/5</f>
        <v>0.2</v>
      </c>
      <c r="C369" s="33" t="str">
        <f ca="1">IF(AND(A369&gt;=$B$1,A369&lt;=$C$1),0.2,"")</f>
        <v/>
      </c>
      <c r="D369" s="32">
        <f>_xlfn.NORM.S.DIST(A369-2.5,0)</f>
        <v>0.20593626871997478</v>
      </c>
      <c r="E369" s="32" t="str">
        <f ca="1">IF(AND(A369&gt;=$B$1,A369&lt;=$C$1),_xlfn.NORM.S.DIST(A369-2.5,0),"")</f>
        <v/>
      </c>
      <c r="F369" s="31">
        <f>_xlfn.EXPON.DIST(A369,1/$F$3,0)</f>
        <v>2.5991128778755347E-2</v>
      </c>
      <c r="G369" s="31" t="str">
        <f ca="1">IF(AND(A369&gt;=$B$1,A369&lt;=$C$1),_xlfn.EXPON.DIST(A369,1/$F$3,0),"")</f>
        <v/>
      </c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18"/>
      <c r="T369" s="18"/>
      <c r="U369" s="18"/>
      <c r="V369" s="18"/>
      <c r="W369" s="18"/>
      <c r="X369" s="18"/>
      <c r="Y369" s="18"/>
    </row>
    <row r="370" spans="1:25" hidden="1" x14ac:dyDescent="0.25">
      <c r="A370" s="33">
        <v>3.66</v>
      </c>
      <c r="B370" s="33">
        <f>1/5</f>
        <v>0.2</v>
      </c>
      <c r="C370" s="33" t="str">
        <f ca="1">IF(AND(A370&gt;=$B$1,A370&lt;=$C$1),0.2,"")</f>
        <v/>
      </c>
      <c r="D370" s="32">
        <f>_xlfn.NORM.S.DIST(A370-2.5,0)</f>
        <v>0.20357138829075938</v>
      </c>
      <c r="E370" s="32" t="str">
        <f ca="1">IF(AND(A370&gt;=$B$1,A370&lt;=$C$1),_xlfn.NORM.S.DIST(A370-2.5,0),"")</f>
        <v/>
      </c>
      <c r="F370" s="31">
        <f>_xlfn.EXPON.DIST(A370,1/$F$3,0)</f>
        <v>2.573251272635994E-2</v>
      </c>
      <c r="G370" s="31" t="str">
        <f ca="1">IF(AND(A370&gt;=$B$1,A370&lt;=$C$1),_xlfn.EXPON.DIST(A370,1/$F$3,0),"")</f>
        <v/>
      </c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18"/>
      <c r="T370" s="18"/>
      <c r="U370" s="18"/>
      <c r="V370" s="18"/>
      <c r="W370" s="18"/>
      <c r="X370" s="18"/>
      <c r="Y370" s="18"/>
    </row>
    <row r="371" spans="1:25" hidden="1" x14ac:dyDescent="0.25">
      <c r="A371" s="33">
        <v>3.67</v>
      </c>
      <c r="B371" s="33">
        <f>1/5</f>
        <v>0.2</v>
      </c>
      <c r="C371" s="33" t="str">
        <f ca="1">IF(AND(A371&gt;=$B$1,A371&lt;=$C$1),0.2,"")</f>
        <v/>
      </c>
      <c r="D371" s="32">
        <f>_xlfn.NORM.S.DIST(A371-2.5,0)</f>
        <v>0.2012135427351974</v>
      </c>
      <c r="E371" s="32" t="str">
        <f ca="1">IF(AND(A371&gt;=$B$1,A371&lt;=$C$1),_xlfn.NORM.S.DIST(A371-2.5,0),"")</f>
        <v/>
      </c>
      <c r="F371" s="31">
        <f>_xlfn.EXPON.DIST(A371,1/$F$3,0)</f>
        <v>2.5476469946681016E-2</v>
      </c>
      <c r="G371" s="31" t="str">
        <f ca="1">IF(AND(A371&gt;=$B$1,A371&lt;=$C$1),_xlfn.EXPON.DIST(A371,1/$F$3,0),"")</f>
        <v/>
      </c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18"/>
      <c r="T371" s="18"/>
      <c r="U371" s="18"/>
      <c r="V371" s="18"/>
      <c r="W371" s="18"/>
      <c r="X371" s="18"/>
      <c r="Y371" s="18"/>
    </row>
    <row r="372" spans="1:25" hidden="1" x14ac:dyDescent="0.25">
      <c r="A372" s="33">
        <v>3.68</v>
      </c>
      <c r="B372" s="33">
        <f>1/5</f>
        <v>0.2</v>
      </c>
      <c r="C372" s="33" t="str">
        <f ca="1">IF(AND(A372&gt;=$B$1,A372&lt;=$C$1),0.2,"")</f>
        <v/>
      </c>
      <c r="D372" s="32">
        <f>_xlfn.NORM.S.DIST(A372-2.5,0)</f>
        <v>0.19886311938727586</v>
      </c>
      <c r="E372" s="32" t="str">
        <f ca="1">IF(AND(A372&gt;=$B$1,A372&lt;=$C$1),_xlfn.NORM.S.DIST(A372-2.5,0),"")</f>
        <v/>
      </c>
      <c r="F372" s="31">
        <f>_xlfn.EXPON.DIST(A372,1/$F$3,0)</f>
        <v>2.5222974835227212E-2</v>
      </c>
      <c r="G372" s="31" t="str">
        <f ca="1">IF(AND(A372&gt;=$B$1,A372&lt;=$C$1),_xlfn.EXPON.DIST(A372,1/$F$3,0),"")</f>
        <v/>
      </c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18"/>
      <c r="T372" s="18"/>
      <c r="U372" s="18"/>
      <c r="V372" s="18"/>
      <c r="W372" s="18"/>
      <c r="X372" s="18"/>
      <c r="Y372" s="18"/>
    </row>
    <row r="373" spans="1:25" hidden="1" x14ac:dyDescent="0.25">
      <c r="A373" s="33">
        <v>3.69</v>
      </c>
      <c r="B373" s="33">
        <f>1/5</f>
        <v>0.2</v>
      </c>
      <c r="C373" s="33" t="str">
        <f ca="1">IF(AND(A373&gt;=$B$1,A373&lt;=$C$1),0.2,"")</f>
        <v/>
      </c>
      <c r="D373" s="32">
        <f>_xlfn.NORM.S.DIST(A373-2.5,0)</f>
        <v>0.19652049886213654</v>
      </c>
      <c r="E373" s="32" t="str">
        <f ca="1">IF(AND(A373&gt;=$B$1,A373&lt;=$C$1),_xlfn.NORM.S.DIST(A373-2.5,0),"")</f>
        <v/>
      </c>
      <c r="F373" s="31">
        <f>_xlfn.EXPON.DIST(A373,1/$F$3,0)</f>
        <v>2.4972002042276155E-2</v>
      </c>
      <c r="G373" s="31" t="str">
        <f ca="1">IF(AND(A373&gt;=$B$1,A373&lt;=$C$1),_xlfn.EXPON.DIST(A373,1/$F$3,0),"")</f>
        <v/>
      </c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18"/>
      <c r="T373" s="18"/>
      <c r="U373" s="18"/>
      <c r="V373" s="18"/>
      <c r="W373" s="18"/>
      <c r="X373" s="18"/>
      <c r="Y373" s="18"/>
    </row>
    <row r="374" spans="1:25" hidden="1" x14ac:dyDescent="0.25">
      <c r="A374" s="33">
        <v>3.7</v>
      </c>
      <c r="B374" s="33">
        <f>1/5</f>
        <v>0.2</v>
      </c>
      <c r="C374" s="33" t="str">
        <f ca="1">IF(AND(A374&gt;=$B$1,A374&lt;=$C$1),0.2,"")</f>
        <v/>
      </c>
      <c r="D374" s="32">
        <f>_xlfn.NORM.S.DIST(A374-2.5,0)</f>
        <v>0.19418605498321292</v>
      </c>
      <c r="E374" s="32" t="str">
        <f ca="1">IF(AND(A374&gt;=$B$1,A374&lt;=$C$1),_xlfn.NORM.S.DIST(A374-2.5,0),"")</f>
        <v/>
      </c>
      <c r="F374" s="31">
        <f>_xlfn.EXPON.DIST(A374,1/$F$3,0)</f>
        <v>2.4723526470339388E-2</v>
      </c>
      <c r="G374" s="31" t="str">
        <f ca="1">IF(AND(A374&gt;=$B$1,A374&lt;=$C$1),_xlfn.EXPON.DIST(A374,1/$F$3,0),"")</f>
        <v/>
      </c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18"/>
      <c r="T374" s="18"/>
      <c r="U374" s="18"/>
      <c r="V374" s="18"/>
      <c r="W374" s="18"/>
      <c r="X374" s="18"/>
      <c r="Y374" s="18"/>
    </row>
    <row r="375" spans="1:25" hidden="1" x14ac:dyDescent="0.25">
      <c r="A375" s="33">
        <v>3.71</v>
      </c>
      <c r="B375" s="33">
        <f>1/5</f>
        <v>0.2</v>
      </c>
      <c r="C375" s="33" t="str">
        <f ca="1">IF(AND(A375&gt;=$B$1,A375&lt;=$C$1),0.2,"")</f>
        <v/>
      </c>
      <c r="D375" s="32">
        <f>_xlfn.NORM.S.DIST(A375-2.5,0)</f>
        <v>0.19186015471359938</v>
      </c>
      <c r="E375" s="32" t="str">
        <f ca="1">IF(AND(A375&gt;=$B$1,A375&lt;=$C$1),_xlfn.NORM.S.DIST(A375-2.5,0),"")</f>
        <v/>
      </c>
      <c r="F375" s="31">
        <f>_xlfn.EXPON.DIST(A375,1/$F$3,0)</f>
        <v>2.447752327165267E-2</v>
      </c>
      <c r="G375" s="31" t="str">
        <f ca="1">IF(AND(A375&gt;=$B$1,A375&lt;=$C$1),_xlfn.EXPON.DIST(A375,1/$F$3,0),"")</f>
        <v/>
      </c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18"/>
      <c r="T375" s="18"/>
      <c r="U375" s="18"/>
      <c r="V375" s="18"/>
      <c r="W375" s="18"/>
      <c r="X375" s="18"/>
      <c r="Y375" s="18"/>
    </row>
    <row r="376" spans="1:25" hidden="1" x14ac:dyDescent="0.25">
      <c r="A376" s="33">
        <v>3.72</v>
      </c>
      <c r="B376" s="33">
        <f>1/5</f>
        <v>0.2</v>
      </c>
      <c r="C376" s="33" t="str">
        <f ca="1">IF(AND(A376&gt;=$B$1,A376&lt;=$C$1),0.2,"")</f>
        <v/>
      </c>
      <c r="D376" s="32">
        <f>_xlfn.NORM.S.DIST(A376-2.5,0)</f>
        <v>0.18954315809164021</v>
      </c>
      <c r="E376" s="32" t="str">
        <f ca="1">IF(AND(A376&gt;=$B$1,A376&lt;=$C$1),_xlfn.NORM.S.DIST(A376-2.5,0),"")</f>
        <v/>
      </c>
      <c r="F376" s="31">
        <f>_xlfn.EXPON.DIST(A376,1/$F$3,0)</f>
        <v>2.4233967845691113E-2</v>
      </c>
      <c r="G376" s="31" t="str">
        <f ca="1">IF(AND(A376&gt;=$B$1,A376&lt;=$C$1),_xlfn.EXPON.DIST(A376,1/$F$3,0),"")</f>
        <v/>
      </c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18"/>
      <c r="T376" s="18"/>
      <c r="U376" s="18"/>
      <c r="V376" s="18"/>
      <c r="W376" s="18"/>
      <c r="X376" s="18"/>
      <c r="Y376" s="18"/>
    </row>
    <row r="377" spans="1:25" hidden="1" x14ac:dyDescent="0.25">
      <c r="A377" s="33">
        <v>3.73</v>
      </c>
      <c r="B377" s="33">
        <f>1/5</f>
        <v>0.2</v>
      </c>
      <c r="C377" s="33" t="str">
        <f ca="1">IF(AND(A377&gt;=$B$1,A377&lt;=$C$1),0.2,"")</f>
        <v/>
      </c>
      <c r="D377" s="32">
        <f>_xlfn.NORM.S.DIST(A377-2.5,0)</f>
        <v>0.18723541817072956</v>
      </c>
      <c r="E377" s="32" t="str">
        <f ca="1">IF(AND(A377&gt;=$B$1,A377&lt;=$C$1),_xlfn.NORM.S.DIST(A377-2.5,0),"")</f>
        <v/>
      </c>
      <c r="F377" s="31">
        <f>_xlfn.EXPON.DIST(A377,1/$F$3,0)</f>
        <v>2.3992835836709175E-2</v>
      </c>
      <c r="G377" s="31" t="str">
        <f ca="1">IF(AND(A377&gt;=$B$1,A377&lt;=$C$1),_xlfn.EXPON.DIST(A377,1/$F$3,0),"")</f>
        <v/>
      </c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18"/>
      <c r="T377" s="18"/>
      <c r="U377" s="18"/>
      <c r="V377" s="18"/>
      <c r="W377" s="18"/>
      <c r="X377" s="18"/>
      <c r="Y377" s="18"/>
    </row>
    <row r="378" spans="1:25" hidden="1" x14ac:dyDescent="0.25">
      <c r="A378" s="33">
        <v>3.74</v>
      </c>
      <c r="B378" s="33">
        <f>1/5</f>
        <v>0.2</v>
      </c>
      <c r="C378" s="33" t="str">
        <f ca="1">IF(AND(A378&gt;=$B$1,A378&lt;=$C$1),0.2,"")</f>
        <v/>
      </c>
      <c r="D378" s="32">
        <f>_xlfn.NORM.S.DIST(A378-2.5,0)</f>
        <v>0.18493728096330525</v>
      </c>
      <c r="E378" s="32" t="str">
        <f ca="1">IF(AND(A378&gt;=$B$1,A378&lt;=$C$1),_xlfn.NORM.S.DIST(A378-2.5,0),"")</f>
        <v/>
      </c>
      <c r="F378" s="31">
        <f>_xlfn.EXPON.DIST(A378,1/$F$3,0)</f>
        <v>2.3754103131304997E-2</v>
      </c>
      <c r="G378" s="31" t="str">
        <f ca="1">IF(AND(A378&gt;=$B$1,A378&lt;=$C$1),_xlfn.EXPON.DIST(A378,1/$F$3,0),"")</f>
        <v/>
      </c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18"/>
      <c r="T378" s="18"/>
      <c r="U378" s="18"/>
      <c r="V378" s="18"/>
      <c r="W378" s="18"/>
      <c r="X378" s="18"/>
      <c r="Y378" s="18"/>
    </row>
    <row r="379" spans="1:25" hidden="1" x14ac:dyDescent="0.25">
      <c r="A379" s="33">
        <v>3.75</v>
      </c>
      <c r="B379" s="33">
        <f>1/5</f>
        <v>0.2</v>
      </c>
      <c r="C379" s="33" t="str">
        <f ca="1">IF(AND(A379&gt;=$B$1,A379&lt;=$C$1),0.2,"")</f>
        <v/>
      </c>
      <c r="D379" s="32">
        <f>_xlfn.NORM.S.DIST(A379-2.5,0)</f>
        <v>0.18264908538902191</v>
      </c>
      <c r="E379" s="32" t="str">
        <f ca="1">IF(AND(A379&gt;=$B$1,A379&lt;=$C$1),_xlfn.NORM.S.DIST(A379-2.5,0),"")</f>
        <v/>
      </c>
      <c r="F379" s="31">
        <f>_xlfn.EXPON.DIST(A379,1/$F$3,0)</f>
        <v>2.3517745856009107E-2</v>
      </c>
      <c r="G379" s="31" t="str">
        <f ca="1">IF(AND(A379&gt;=$B$1,A379&lt;=$C$1),_xlfn.EXPON.DIST(A379,1/$F$3,0),"")</f>
        <v/>
      </c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18"/>
      <c r="T379" s="18"/>
      <c r="U379" s="18"/>
      <c r="V379" s="18"/>
      <c r="W379" s="18"/>
      <c r="X379" s="18"/>
      <c r="Y379" s="18"/>
    </row>
    <row r="380" spans="1:25" hidden="1" x14ac:dyDescent="0.25">
      <c r="A380" s="33">
        <v>3.7600000000000002</v>
      </c>
      <c r="B380" s="33">
        <f>1/5</f>
        <v>0.2</v>
      </c>
      <c r="C380" s="33" t="str">
        <f ca="1">IF(AND(A380&gt;=$B$1,A380&lt;=$C$1),0.2,"")</f>
        <v/>
      </c>
      <c r="D380" s="32">
        <f>_xlfn.NORM.S.DIST(A380-2.5,0)</f>
        <v>0.18037116322708027</v>
      </c>
      <c r="E380" s="32" t="str">
        <f ca="1">IF(AND(A380&gt;=$B$1,A380&lt;=$C$1),_xlfn.NORM.S.DIST(A380-2.5,0),"")</f>
        <v/>
      </c>
      <c r="F380" s="31">
        <f>_xlfn.EXPON.DIST(A380,1/$F$3,0)</f>
        <v>2.3283740374897E-2</v>
      </c>
      <c r="G380" s="31" t="str">
        <f ca="1">IF(AND(A380&gt;=$B$1,A380&lt;=$C$1),_xlfn.EXPON.DIST(A380,1/$F$3,0),"")</f>
        <v/>
      </c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18"/>
      <c r="T380" s="18"/>
      <c r="U380" s="18"/>
      <c r="V380" s="18"/>
      <c r="W380" s="18"/>
      <c r="X380" s="18"/>
      <c r="Y380" s="18"/>
    </row>
    <row r="381" spans="1:25" hidden="1" x14ac:dyDescent="0.25">
      <c r="A381" s="33">
        <v>3.77</v>
      </c>
      <c r="B381" s="33">
        <f>1/5</f>
        <v>0.2</v>
      </c>
      <c r="C381" s="33" t="str">
        <f ca="1">IF(AND(A381&gt;=$B$1,A381&lt;=$C$1),0.2,"")</f>
        <v/>
      </c>
      <c r="D381" s="32">
        <f>_xlfn.NORM.S.DIST(A381-2.5,0)</f>
        <v>0.17810383907269359</v>
      </c>
      <c r="E381" s="32" t="str">
        <f ca="1">IF(AND(A381&gt;=$B$1,A381&lt;=$C$1),_xlfn.NORM.S.DIST(A381-2.5,0),"")</f>
        <v/>
      </c>
      <c r="F381" s="31">
        <f>_xlfn.EXPON.DIST(A381,1/$F$3,0)</f>
        <v>2.3052063287225571E-2</v>
      </c>
      <c r="G381" s="31" t="str">
        <f ca="1">IF(AND(A381&gt;=$B$1,A381&lt;=$C$1),_xlfn.EXPON.DIST(A381,1/$F$3,0),"")</f>
        <v/>
      </c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18"/>
      <c r="T381" s="18"/>
      <c r="U381" s="18"/>
      <c r="V381" s="18"/>
      <c r="W381" s="18"/>
      <c r="X381" s="18"/>
      <c r="Y381" s="18"/>
    </row>
    <row r="382" spans="1:25" hidden="1" x14ac:dyDescent="0.25">
      <c r="A382" s="33">
        <v>3.7800000000000002</v>
      </c>
      <c r="B382" s="33">
        <f>1/5</f>
        <v>0.2</v>
      </c>
      <c r="C382" s="33" t="str">
        <f ca="1">IF(AND(A382&gt;=$B$1,A382&lt;=$C$1),0.2,"")</f>
        <v/>
      </c>
      <c r="D382" s="32">
        <f>_xlfn.NORM.S.DIST(A382-2.5,0)</f>
        <v>0.17584743029766231</v>
      </c>
      <c r="E382" s="32" t="str">
        <f ca="1">IF(AND(A382&gt;=$B$1,A382&lt;=$C$1),_xlfn.NORM.S.DIST(A382-2.5,0),"")</f>
        <v/>
      </c>
      <c r="F382" s="31">
        <f>_xlfn.EXPON.DIST(A382,1/$F$3,0)</f>
        <v>2.282269142509297E-2</v>
      </c>
      <c r="G382" s="31" t="str">
        <f ca="1">IF(AND(A382&gt;=$B$1,A382&lt;=$C$1),_xlfn.EXPON.DIST(A382,1/$F$3,0),"")</f>
        <v/>
      </c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18"/>
      <c r="T382" s="18"/>
      <c r="U382" s="18"/>
      <c r="V382" s="18"/>
      <c r="W382" s="18"/>
      <c r="X382" s="18"/>
      <c r="Y382" s="18"/>
    </row>
    <row r="383" spans="1:25" hidden="1" x14ac:dyDescent="0.25">
      <c r="A383" s="33">
        <v>3.79</v>
      </c>
      <c r="B383" s="33">
        <f>1/5</f>
        <v>0.2</v>
      </c>
      <c r="C383" s="33" t="str">
        <f ca="1">IF(AND(A383&gt;=$B$1,A383&lt;=$C$1),0.2,"")</f>
        <v/>
      </c>
      <c r="D383" s="32">
        <f>_xlfn.NORM.S.DIST(A383-2.5,0)</f>
        <v>0.17360224701503299</v>
      </c>
      <c r="E383" s="32" t="str">
        <f ca="1">IF(AND(A383&gt;=$B$1,A383&lt;=$C$1),_xlfn.NORM.S.DIST(A383-2.5,0),"")</f>
        <v/>
      </c>
      <c r="F383" s="31">
        <f>_xlfn.EXPON.DIST(A383,1/$F$3,0)</f>
        <v>2.2595601851121864E-2</v>
      </c>
      <c r="G383" s="31" t="str">
        <f ca="1">IF(AND(A383&gt;=$B$1,A383&lt;=$C$1),_xlfn.EXPON.DIST(A383,1/$F$3,0),"")</f>
        <v/>
      </c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18"/>
      <c r="T383" s="18"/>
      <c r="U383" s="18"/>
      <c r="V383" s="18"/>
      <c r="W383" s="18"/>
      <c r="X383" s="18"/>
      <c r="Y383" s="18"/>
    </row>
    <row r="384" spans="1:25" hidden="1" x14ac:dyDescent="0.25">
      <c r="A384" s="33">
        <v>3.8000000000000003</v>
      </c>
      <c r="B384" s="33">
        <f>1/5</f>
        <v>0.2</v>
      </c>
      <c r="C384" s="33" t="str">
        <f ca="1">IF(AND(A384&gt;=$B$1,A384&lt;=$C$1),0.2,"")</f>
        <v/>
      </c>
      <c r="D384" s="32">
        <f>_xlfn.NORM.S.DIST(A384-2.5,0)</f>
        <v>0.17136859204780733</v>
      </c>
      <c r="E384" s="32" t="str">
        <f ca="1">IF(AND(A384&gt;=$B$1,A384&lt;=$C$1),_xlfn.NORM.S.DIST(A384-2.5,0),"")</f>
        <v/>
      </c>
      <c r="F384" s="31">
        <f>_xlfn.EXPON.DIST(A384,1/$F$3,0)</f>
        <v>2.2370771856165591E-2</v>
      </c>
      <c r="G384" s="31" t="str">
        <f ca="1">IF(AND(A384&gt;=$B$1,A384&lt;=$C$1),_xlfn.EXPON.DIST(A384,1/$F$3,0),"")</f>
        <v/>
      </c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18"/>
      <c r="T384" s="18"/>
      <c r="U384" s="18"/>
      <c r="V384" s="18"/>
      <c r="W384" s="18"/>
      <c r="X384" s="18"/>
      <c r="Y384" s="18"/>
    </row>
    <row r="385" spans="1:25" hidden="1" x14ac:dyDescent="0.25">
      <c r="A385" s="33">
        <v>3.81</v>
      </c>
      <c r="B385" s="33">
        <f>1/5</f>
        <v>0.2</v>
      </c>
      <c r="C385" s="33" t="str">
        <f ca="1">IF(AND(A385&gt;=$B$1,A385&lt;=$C$1),0.2,"")</f>
        <v/>
      </c>
      <c r="D385" s="32">
        <f>_xlfn.NORM.S.DIST(A385-2.5,0)</f>
        <v>0.16914676090167238</v>
      </c>
      <c r="E385" s="32" t="str">
        <f ca="1">IF(AND(A385&gt;=$B$1,A385&lt;=$C$1),_xlfn.NORM.S.DIST(A385-2.5,0),"")</f>
        <v/>
      </c>
      <c r="F385" s="31">
        <f>_xlfn.EXPON.DIST(A385,1/$F$3,0)</f>
        <v>2.2148178957037315E-2</v>
      </c>
      <c r="G385" s="31" t="str">
        <f ca="1">IF(AND(A385&gt;=$B$1,A385&lt;=$C$1),_xlfn.EXPON.DIST(A385,1/$F$3,0),"")</f>
        <v/>
      </c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18"/>
      <c r="T385" s="18"/>
      <c r="U385" s="18"/>
      <c r="V385" s="18"/>
      <c r="W385" s="18"/>
      <c r="X385" s="18"/>
      <c r="Y385" s="18"/>
    </row>
    <row r="386" spans="1:25" hidden="1" x14ac:dyDescent="0.25">
      <c r="A386" s="33">
        <v>3.8200000000000003</v>
      </c>
      <c r="B386" s="33">
        <f>1/5</f>
        <v>0.2</v>
      </c>
      <c r="C386" s="33" t="str">
        <f ca="1">IF(AND(A386&gt;=$B$1,A386&lt;=$C$1),0.2,"")</f>
        <v/>
      </c>
      <c r="D386" s="32">
        <f>_xlfn.NORM.S.DIST(A386-2.5,0)</f>
        <v>0.16693704174171375</v>
      </c>
      <c r="E386" s="32" t="str">
        <f ca="1">IF(AND(A386&gt;=$B$1,A386&lt;=$C$1),_xlfn.NORM.S.DIST(A386-2.5,0),"")</f>
        <v/>
      </c>
      <c r="F386" s="31">
        <f>_xlfn.EXPON.DIST(A386,1/$F$3,0)</f>
        <v>2.192780089426161E-2</v>
      </c>
      <c r="G386" s="31" t="str">
        <f ca="1">IF(AND(A386&gt;=$B$1,A386&lt;=$C$1),_xlfn.EXPON.DIST(A386,1/$F$3,0),"")</f>
        <v/>
      </c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18"/>
      <c r="T386" s="18"/>
      <c r="U386" s="18"/>
      <c r="V386" s="18"/>
      <c r="W386" s="18"/>
      <c r="X386" s="18"/>
      <c r="Y386" s="18"/>
    </row>
    <row r="387" spans="1:25" hidden="1" x14ac:dyDescent="0.25">
      <c r="A387" s="33">
        <v>3.83</v>
      </c>
      <c r="B387" s="33">
        <f>1/5</f>
        <v>0.2</v>
      </c>
      <c r="C387" s="33" t="str">
        <f ca="1">IF(AND(A387&gt;=$B$1,A387&lt;=$C$1),0.2,"")</f>
        <v/>
      </c>
      <c r="D387" s="32">
        <f>_xlfn.NORM.S.DIST(A387-2.5,0)</f>
        <v>0.1647397153730768</v>
      </c>
      <c r="E387" s="32" t="str">
        <f ca="1">IF(AND(A387&gt;=$B$1,A387&lt;=$C$1),_xlfn.NORM.S.DIST(A387-2.5,0),"")</f>
        <v/>
      </c>
      <c r="F387" s="31">
        <f>_xlfn.EXPON.DIST(A387,1/$F$3,0)</f>
        <v>2.1709615629848571E-2</v>
      </c>
      <c r="G387" s="31" t="str">
        <f ca="1">IF(AND(A387&gt;=$B$1,A387&lt;=$C$1),_xlfn.EXPON.DIST(A387,1/$F$3,0),"")</f>
        <v/>
      </c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18"/>
      <c r="T387" s="18"/>
      <c r="U387" s="18"/>
      <c r="V387" s="18"/>
      <c r="W387" s="18"/>
      <c r="X387" s="18"/>
      <c r="Y387" s="18"/>
    </row>
    <row r="388" spans="1:25" hidden="1" x14ac:dyDescent="0.25">
      <c r="A388" s="33">
        <v>3.84</v>
      </c>
      <c r="B388" s="33">
        <f>1/5</f>
        <v>0.2</v>
      </c>
      <c r="C388" s="33" t="str">
        <f ca="1">IF(AND(A388&gt;=$B$1,A388&lt;=$C$1),0.2,"")</f>
        <v/>
      </c>
      <c r="D388" s="32">
        <f>_xlfn.NORM.S.DIST(A388-2.5,0)</f>
        <v>0.16255505522553418</v>
      </c>
      <c r="E388" s="32" t="str">
        <f ca="1">IF(AND(A388&gt;=$B$1,A388&lt;=$C$1),_xlfn.NORM.S.DIST(A388-2.5,0),"")</f>
        <v/>
      </c>
      <c r="F388" s="31">
        <f>_xlfn.EXPON.DIST(A388,1/$F$3,0)</f>
        <v>2.1493601345089923E-2</v>
      </c>
      <c r="G388" s="31" t="str">
        <f ca="1">IF(AND(A388&gt;=$B$1,A388&lt;=$C$1),_xlfn.EXPON.DIST(A388,1/$F$3,0),"")</f>
        <v/>
      </c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18"/>
      <c r="T388" s="18"/>
      <c r="U388" s="18"/>
      <c r="V388" s="18"/>
      <c r="W388" s="18"/>
      <c r="X388" s="18"/>
      <c r="Y388" s="18"/>
    </row>
    <row r="389" spans="1:25" hidden="1" x14ac:dyDescent="0.25">
      <c r="A389" s="33">
        <v>3.85</v>
      </c>
      <c r="B389" s="33">
        <f>1/5</f>
        <v>0.2</v>
      </c>
      <c r="C389" s="33" t="str">
        <f ca="1">IF(AND(A389&gt;=$B$1,A389&lt;=$C$1),0.2,"")</f>
        <v/>
      </c>
      <c r="D389" s="32">
        <f>_xlfn.NORM.S.DIST(A389-2.5,0)</f>
        <v>0.1603833273419196</v>
      </c>
      <c r="E389" s="32" t="str">
        <f ca="1">IF(AND(A389&gt;=$B$1,A389&lt;=$C$1),_xlfn.NORM.S.DIST(A389-2.5,0),"")</f>
        <v/>
      </c>
      <c r="F389" s="31">
        <f>_xlfn.EXPON.DIST(A389,1/$F$3,0)</f>
        <v>2.1279736438377168E-2</v>
      </c>
      <c r="G389" s="31" t="str">
        <f ca="1">IF(AND(A389&gt;=$B$1,A389&lt;=$C$1),_xlfn.EXPON.DIST(A389,1/$F$3,0),"")</f>
        <v/>
      </c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18"/>
      <c r="T389" s="18"/>
      <c r="U389" s="18"/>
      <c r="V389" s="18"/>
      <c r="W389" s="18"/>
      <c r="X389" s="18"/>
      <c r="Y389" s="18"/>
    </row>
    <row r="390" spans="1:25" hidden="1" x14ac:dyDescent="0.25">
      <c r="A390" s="33">
        <v>3.86</v>
      </c>
      <c r="B390" s="33">
        <f>1/5</f>
        <v>0.2</v>
      </c>
      <c r="C390" s="33" t="str">
        <f ca="1">IF(AND(A390&gt;=$B$1,A390&lt;=$C$1),0.2,"")</f>
        <v/>
      </c>
      <c r="D390" s="32">
        <f>_xlfn.NORM.S.DIST(A390-2.5,0)</f>
        <v>0.15822479037038306</v>
      </c>
      <c r="E390" s="32" t="str">
        <f ca="1">IF(AND(A390&gt;=$B$1,A390&lt;=$C$1),_xlfn.NORM.S.DIST(A390-2.5,0),"")</f>
        <v/>
      </c>
      <c r="F390" s="31">
        <f>_xlfn.EXPON.DIST(A390,1/$F$3,0)</f>
        <v>2.1067999523041434E-2</v>
      </c>
      <c r="G390" s="31" t="str">
        <f ca="1">IF(AND(A390&gt;=$B$1,A390&lt;=$C$1),_xlfn.EXPON.DIST(A390,1/$F$3,0),"")</f>
        <v/>
      </c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18"/>
      <c r="T390" s="18"/>
      <c r="U390" s="18"/>
      <c r="V390" s="18"/>
      <c r="W390" s="18"/>
      <c r="X390" s="18"/>
      <c r="Y390" s="18"/>
    </row>
    <row r="391" spans="1:25" hidden="1" x14ac:dyDescent="0.25">
      <c r="A391" s="33">
        <v>3.87</v>
      </c>
      <c r="B391" s="33">
        <f>1/5</f>
        <v>0.2</v>
      </c>
      <c r="C391" s="33" t="str">
        <f ca="1">IF(AND(A391&gt;=$B$1,A391&lt;=$C$1),0.2,"")</f>
        <v/>
      </c>
      <c r="D391" s="32">
        <f>_xlfn.NORM.S.DIST(A391-2.5,0)</f>
        <v>0.15607969556042084</v>
      </c>
      <c r="E391" s="32" t="str">
        <f ca="1">IF(AND(A391&gt;=$B$1,A391&lt;=$C$1),_xlfn.NORM.S.DIST(A391-2.5,0),"")</f>
        <v/>
      </c>
      <c r="F391" s="31">
        <f>_xlfn.EXPON.DIST(A391,1/$F$3,0)</f>
        <v>2.0858369425214716E-2</v>
      </c>
      <c r="G391" s="31" t="str">
        <f ca="1">IF(AND(A391&gt;=$B$1,A391&lt;=$C$1),_xlfn.EXPON.DIST(A391,1/$F$3,0),"")</f>
        <v/>
      </c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18"/>
      <c r="T391" s="18"/>
      <c r="U391" s="18"/>
      <c r="V391" s="18"/>
      <c r="W391" s="18"/>
      <c r="X391" s="18"/>
      <c r="Y391" s="18"/>
    </row>
    <row r="392" spans="1:25" hidden="1" x14ac:dyDescent="0.25">
      <c r="A392" s="33">
        <v>3.88</v>
      </c>
      <c r="B392" s="33">
        <f>1/5</f>
        <v>0.2</v>
      </c>
      <c r="C392" s="33" t="str">
        <f ca="1">IF(AND(A392&gt;=$B$1,A392&lt;=$C$1),0.2,"")</f>
        <v/>
      </c>
      <c r="D392" s="32">
        <f>_xlfn.NORM.S.DIST(A392-2.5,0)</f>
        <v>0.15394828676263372</v>
      </c>
      <c r="E392" s="32" t="str">
        <f ca="1">IF(AND(A392&gt;=$B$1,A392&lt;=$C$1),_xlfn.NORM.S.DIST(A392-2.5,0),"")</f>
        <v/>
      </c>
      <c r="F392" s="31">
        <f>_xlfn.EXPON.DIST(A392,1/$F$3,0)</f>
        <v>2.0650825181712566E-2</v>
      </c>
      <c r="G392" s="31" t="str">
        <f ca="1">IF(AND(A392&gt;=$B$1,A392&lt;=$C$1),_xlfn.EXPON.DIST(A392,1/$F$3,0),"")</f>
        <v/>
      </c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18"/>
      <c r="T392" s="18"/>
      <c r="U392" s="18"/>
      <c r="V392" s="18"/>
      <c r="W392" s="18"/>
      <c r="X392" s="18"/>
      <c r="Y392" s="18"/>
    </row>
    <row r="393" spans="1:25" hidden="1" x14ac:dyDescent="0.25">
      <c r="A393" s="33">
        <v>3.89</v>
      </c>
      <c r="B393" s="33">
        <f>1/5</f>
        <v>0.2</v>
      </c>
      <c r="C393" s="33" t="str">
        <f ca="1">IF(AND(A393&gt;=$B$1,A393&lt;=$C$1),0.2,"")</f>
        <v/>
      </c>
      <c r="D393" s="32">
        <f>_xlfn.NORM.S.DIST(A393-2.5,0)</f>
        <v>0.15183080043216163</v>
      </c>
      <c r="E393" s="32" t="str">
        <f ca="1">IF(AND(A393&gt;=$B$1,A393&lt;=$C$1),_xlfn.NORM.S.DIST(A393-2.5,0),"")</f>
        <v/>
      </c>
      <c r="F393" s="31">
        <f>_xlfn.EXPON.DIST(A393,1/$F$3,0)</f>
        <v>2.0445346037937653E-2</v>
      </c>
      <c r="G393" s="31" t="str">
        <f ca="1">IF(AND(A393&gt;=$B$1,A393&lt;=$C$1),_xlfn.EXPON.DIST(A393,1/$F$3,0),"")</f>
        <v/>
      </c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18"/>
      <c r="T393" s="18"/>
      <c r="U393" s="18"/>
      <c r="V393" s="18"/>
      <c r="W393" s="18"/>
      <c r="X393" s="18"/>
      <c r="Y393" s="18"/>
    </row>
    <row r="394" spans="1:25" hidden="1" x14ac:dyDescent="0.25">
      <c r="A394" s="33">
        <v>3.9</v>
      </c>
      <c r="B394" s="33">
        <f>1/5</f>
        <v>0.2</v>
      </c>
      <c r="C394" s="33" t="str">
        <f ca="1">IF(AND(A394&gt;=$B$1,A394&lt;=$C$1),0.2,"")</f>
        <v/>
      </c>
      <c r="D394" s="32">
        <f>_xlfn.NORM.S.DIST(A394-2.5,0)</f>
        <v>0.14972746563574488</v>
      </c>
      <c r="E394" s="32" t="str">
        <f ca="1">IF(AND(A394&gt;=$B$1,A394&lt;=$C$1),_xlfn.NORM.S.DIST(A394-2.5,0),"")</f>
        <v/>
      </c>
      <c r="F394" s="31">
        <f>_xlfn.EXPON.DIST(A394,1/$F$3,0)</f>
        <v>2.0241911445804391E-2</v>
      </c>
      <c r="G394" s="31" t="str">
        <f ca="1">IF(AND(A394&gt;=$B$1,A394&lt;=$C$1),_xlfn.EXPON.DIST(A394,1/$F$3,0),"")</f>
        <v/>
      </c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18"/>
      <c r="T394" s="18"/>
      <c r="U394" s="18"/>
      <c r="V394" s="18"/>
      <c r="W394" s="18"/>
      <c r="X394" s="18"/>
      <c r="Y394" s="18"/>
    </row>
    <row r="395" spans="1:25" hidden="1" x14ac:dyDescent="0.25">
      <c r="A395" s="33">
        <v>3.91</v>
      </c>
      <c r="B395" s="33">
        <f>1/5</f>
        <v>0.2</v>
      </c>
      <c r="C395" s="33" t="str">
        <f ca="1">IF(AND(A395&gt;=$B$1,A395&lt;=$C$1),0.2,"")</f>
        <v/>
      </c>
      <c r="D395" s="32">
        <f>_xlfn.NORM.S.DIST(A395-2.5,0)</f>
        <v>0.14763850406235568</v>
      </c>
      <c r="E395" s="32" t="str">
        <f ca="1">IF(AND(A395&gt;=$B$1,A395&lt;=$C$1),_xlfn.NORM.S.DIST(A395-2.5,0),"")</f>
        <v/>
      </c>
      <c r="F395" s="31">
        <f>_xlfn.EXPON.DIST(A395,1/$F$3,0)</f>
        <v>2.0040501061684014E-2</v>
      </c>
      <c r="G395" s="31" t="str">
        <f ca="1">IF(AND(A395&gt;=$B$1,A395&lt;=$C$1),_xlfn.EXPON.DIST(A395,1/$F$3,0),"")</f>
        <v/>
      </c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18"/>
      <c r="T395" s="18"/>
      <c r="U395" s="18"/>
      <c r="V395" s="18"/>
      <c r="W395" s="18"/>
      <c r="X395" s="18"/>
      <c r="Y395" s="18"/>
    </row>
    <row r="396" spans="1:25" hidden="1" x14ac:dyDescent="0.25">
      <c r="A396" s="33">
        <v>3.92</v>
      </c>
      <c r="B396" s="33">
        <f>1/5</f>
        <v>0.2</v>
      </c>
      <c r="C396" s="33" t="str">
        <f ca="1">IF(AND(A396&gt;=$B$1,A396&lt;=$C$1),0.2,"")</f>
        <v/>
      </c>
      <c r="D396" s="32">
        <f>_xlfn.NORM.S.DIST(A396-2.5,0)</f>
        <v>0.14556413003734761</v>
      </c>
      <c r="E396" s="32" t="str">
        <f ca="1">IF(AND(A396&gt;=$B$1,A396&lt;=$C$1),_xlfn.NORM.S.DIST(A396-2.5,0),"")</f>
        <v/>
      </c>
      <c r="F396" s="31">
        <f>_xlfn.EXPON.DIST(A396,1/$F$3,0)</f>
        <v>1.9841094744370288E-2</v>
      </c>
      <c r="G396" s="31" t="str">
        <f ca="1">IF(AND(A396&gt;=$B$1,A396&lt;=$C$1),_xlfn.EXPON.DIST(A396,1/$F$3,0),"")</f>
        <v/>
      </c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18"/>
      <c r="T396" s="18"/>
      <c r="U396" s="18"/>
      <c r="V396" s="18"/>
      <c r="W396" s="18"/>
      <c r="X396" s="18"/>
      <c r="Y396" s="18"/>
    </row>
    <row r="397" spans="1:25" hidden="1" x14ac:dyDescent="0.25">
      <c r="A397" s="33">
        <v>3.93</v>
      </c>
      <c r="B397" s="33">
        <f>1/5</f>
        <v>0.2</v>
      </c>
      <c r="C397" s="33" t="str">
        <f ca="1">IF(AND(A397&gt;=$B$1,A397&lt;=$C$1),0.2,"")</f>
        <v/>
      </c>
      <c r="D397" s="32">
        <f>_xlfn.NORM.S.DIST(A397-2.5,0)</f>
        <v>0.14350455054006236</v>
      </c>
      <c r="E397" s="32" t="str">
        <f ca="1">IF(AND(A397&gt;=$B$1,A397&lt;=$C$1),_xlfn.NORM.S.DIST(A397-2.5,0),"")</f>
        <v/>
      </c>
      <c r="F397" s="31">
        <f>_xlfn.EXPON.DIST(A397,1/$F$3,0)</f>
        <v>1.9643672553065292E-2</v>
      </c>
      <c r="G397" s="31" t="str">
        <f ca="1">IF(AND(A397&gt;=$B$1,A397&lt;=$C$1),_xlfn.EXPON.DIST(A397,1/$F$3,0),"")</f>
        <v/>
      </c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18"/>
      <c r="T397" s="18"/>
      <c r="U397" s="18"/>
      <c r="V397" s="18"/>
      <c r="W397" s="18"/>
      <c r="X397" s="18"/>
      <c r="Y397" s="18"/>
    </row>
    <row r="398" spans="1:25" hidden="1" x14ac:dyDescent="0.25">
      <c r="A398" s="33">
        <v>3.94</v>
      </c>
      <c r="B398" s="33">
        <f>1/5</f>
        <v>0.2</v>
      </c>
      <c r="C398" s="33" t="str">
        <f ca="1">IF(AND(A398&gt;=$B$1,A398&lt;=$C$1),0.2,"")</f>
        <v/>
      </c>
      <c r="D398" s="32">
        <f>_xlfn.NORM.S.DIST(A398-2.5,0)</f>
        <v>0.14145996522483878</v>
      </c>
      <c r="E398" s="32" t="str">
        <f ca="1">IF(AND(A398&gt;=$B$1,A398&lt;=$C$1),_xlfn.NORM.S.DIST(A398-2.5,0),"")</f>
        <v/>
      </c>
      <c r="F398" s="31">
        <f>_xlfn.EXPON.DIST(A398,1/$F$3,0)</f>
        <v>1.9448214745385391E-2</v>
      </c>
      <c r="G398" s="31" t="str">
        <f ca="1">IF(AND(A398&gt;=$B$1,A398&lt;=$C$1),_xlfn.EXPON.DIST(A398,1/$F$3,0),"")</f>
        <v/>
      </c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18"/>
      <c r="T398" s="18"/>
      <c r="U398" s="18"/>
      <c r="V398" s="18"/>
      <c r="W398" s="18"/>
      <c r="X398" s="18"/>
      <c r="Y398" s="18"/>
    </row>
    <row r="399" spans="1:25" hidden="1" x14ac:dyDescent="0.25">
      <c r="A399" s="33">
        <v>3.95</v>
      </c>
      <c r="B399" s="33">
        <f>1/5</f>
        <v>0.2</v>
      </c>
      <c r="C399" s="33" t="str">
        <f ca="1">IF(AND(A399&gt;=$B$1,A399&lt;=$C$1),0.2,"")</f>
        <v/>
      </c>
      <c r="D399" s="32">
        <f>_xlfn.NORM.S.DIST(A399-2.5,0)</f>
        <v>0.13943056644536023</v>
      </c>
      <c r="E399" s="32" t="str">
        <f ca="1">IF(AND(A399&gt;=$B$1,A399&lt;=$C$1),_xlfn.NORM.S.DIST(A399-2.5,0),"")</f>
        <v/>
      </c>
      <c r="F399" s="31">
        <f>_xlfn.EXPON.DIST(A399,1/$F$3,0)</f>
        <v>1.925470177538692E-2</v>
      </c>
      <c r="G399" s="31" t="str">
        <f ca="1">IF(AND(A399&gt;=$B$1,A399&lt;=$C$1),_xlfn.EXPON.DIST(A399,1/$F$3,0),"")</f>
        <v/>
      </c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18"/>
      <c r="T399" s="18"/>
      <c r="U399" s="18"/>
      <c r="V399" s="18"/>
      <c r="W399" s="18"/>
      <c r="X399" s="18"/>
      <c r="Y399" s="18"/>
    </row>
    <row r="400" spans="1:25" hidden="1" x14ac:dyDescent="0.25">
      <c r="A400" s="33">
        <v>3.96</v>
      </c>
      <c r="B400" s="33">
        <f>1/5</f>
        <v>0.2</v>
      </c>
      <c r="C400" s="33" t="str">
        <f ca="1">IF(AND(A400&gt;=$B$1,A400&lt;=$C$1),0.2,"")</f>
        <v/>
      </c>
      <c r="D400" s="32">
        <f>_xlfn.NORM.S.DIST(A400-2.5,0)</f>
        <v>0.13741653928228179</v>
      </c>
      <c r="E400" s="32" t="str">
        <f ca="1">IF(AND(A400&gt;=$B$1,A400&lt;=$C$1),_xlfn.NORM.S.DIST(A400-2.5,0),"")</f>
        <v/>
      </c>
      <c r="F400" s="31">
        <f>_xlfn.EXPON.DIST(A400,1/$F$3,0)</f>
        <v>1.9063114291611637E-2</v>
      </c>
      <c r="G400" s="31" t="str">
        <f ca="1">IF(AND(A400&gt;=$B$1,A400&lt;=$C$1),_xlfn.EXPON.DIST(A400,1/$F$3,0),"")</f>
        <v/>
      </c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18"/>
      <c r="T400" s="18"/>
      <c r="U400" s="18"/>
      <c r="V400" s="18"/>
      <c r="W400" s="18"/>
      <c r="X400" s="18"/>
      <c r="Y400" s="18"/>
    </row>
    <row r="401" spans="1:25" hidden="1" x14ac:dyDescent="0.25">
      <c r="A401" s="33">
        <v>3.97</v>
      </c>
      <c r="B401" s="33">
        <f>1/5</f>
        <v>0.2</v>
      </c>
      <c r="C401" s="33" t="str">
        <f ca="1">IF(AND(A401&gt;=$B$1,A401&lt;=$C$1),0.2,"")</f>
        <v/>
      </c>
      <c r="D401" s="32">
        <f>_xlfn.NORM.S.DIST(A401-2.5,0)</f>
        <v>0.13541806157407124</v>
      </c>
      <c r="E401" s="32" t="str">
        <f ca="1">IF(AND(A401&gt;=$B$1,A401&lt;=$C$1),_xlfn.NORM.S.DIST(A401-2.5,0),"")</f>
        <v/>
      </c>
      <c r="F401" s="31">
        <f>_xlfn.EXPON.DIST(A401,1/$F$3,0)</f>
        <v>1.8873433135151486E-2</v>
      </c>
      <c r="G401" s="31" t="str">
        <f ca="1">IF(AND(A401&gt;=$B$1,A401&lt;=$C$1),_xlfn.EXPON.DIST(A401,1/$F$3,0),"")</f>
        <v/>
      </c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18"/>
      <c r="T401" s="18"/>
      <c r="U401" s="18"/>
      <c r="V401" s="18"/>
      <c r="W401" s="18"/>
      <c r="X401" s="18"/>
      <c r="Y401" s="18"/>
    </row>
    <row r="402" spans="1:25" hidden="1" x14ac:dyDescent="0.25">
      <c r="A402" s="33">
        <v>3.98</v>
      </c>
      <c r="B402" s="33">
        <f>1/5</f>
        <v>0.2</v>
      </c>
      <c r="C402" s="33" t="str">
        <f ca="1">IF(AND(A402&gt;=$B$1,A402&lt;=$C$1),0.2,"")</f>
        <v/>
      </c>
      <c r="D402" s="32">
        <f>_xlfn.NORM.S.DIST(A402-2.5,0)</f>
        <v>0.13343530395100231</v>
      </c>
      <c r="E402" s="32" t="str">
        <f ca="1">IF(AND(A402&gt;=$B$1,A402&lt;=$C$1),_xlfn.NORM.S.DIST(A402-2.5,0),"")</f>
        <v/>
      </c>
      <c r="F402" s="31">
        <f>_xlfn.EXPON.DIST(A402,1/$F$3,0)</f>
        <v>1.8685639337732773E-2</v>
      </c>
      <c r="G402" s="31" t="str">
        <f ca="1">IF(AND(A402&gt;=$B$1,A402&lt;=$C$1),_xlfn.EXPON.DIST(A402,1/$F$3,0),"")</f>
        <v/>
      </c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18"/>
      <c r="T402" s="18"/>
      <c r="U402" s="18"/>
      <c r="V402" s="18"/>
      <c r="W402" s="18"/>
      <c r="X402" s="18"/>
      <c r="Y402" s="18"/>
    </row>
    <row r="403" spans="1:25" hidden="1" x14ac:dyDescent="0.25">
      <c r="A403" s="33">
        <v>3.99</v>
      </c>
      <c r="B403" s="33">
        <f>1/5</f>
        <v>0.2</v>
      </c>
      <c r="C403" s="33" t="str">
        <f ca="1">IF(AND(A403&gt;=$B$1,A403&lt;=$C$1),0.2,"")</f>
        <v/>
      </c>
      <c r="D403" s="32">
        <f>_xlfn.NORM.S.DIST(A403-2.5,0)</f>
        <v>0.13146842987223098</v>
      </c>
      <c r="E403" s="32" t="str">
        <f ca="1">IF(AND(A403&gt;=$B$1,A403&lt;=$C$1),_xlfn.NORM.S.DIST(A403-2.5,0),"")</f>
        <v/>
      </c>
      <c r="F403" s="31">
        <f>_xlfn.EXPON.DIST(A403,1/$F$3,0)</f>
        <v>1.8499714119819242E-2</v>
      </c>
      <c r="G403" s="31" t="str">
        <f ca="1">IF(AND(A403&gt;=$B$1,A403&lt;=$C$1),_xlfn.EXPON.DIST(A403,1/$F$3,0),"")</f>
        <v/>
      </c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18"/>
      <c r="T403" s="18"/>
      <c r="U403" s="18"/>
      <c r="V403" s="18"/>
      <c r="W403" s="18"/>
      <c r="X403" s="18"/>
      <c r="Y403" s="18"/>
    </row>
    <row r="404" spans="1:25" hidden="1" x14ac:dyDescent="0.25">
      <c r="A404" s="33">
        <v>4</v>
      </c>
      <c r="B404" s="33">
        <f>1/5</f>
        <v>0.2</v>
      </c>
      <c r="C404" s="33" t="str">
        <f ca="1">IF(AND(A404&gt;=$B$1,A404&lt;=$C$1),0.2,"")</f>
        <v/>
      </c>
      <c r="D404" s="32">
        <f>_xlfn.NORM.S.DIST(A404-2.5,0)</f>
        <v>0.12951759566589174</v>
      </c>
      <c r="E404" s="32" t="str">
        <f ca="1">IF(AND(A404&gt;=$B$1,A404&lt;=$C$1),_xlfn.NORM.S.DIST(A404-2.5,0),"")</f>
        <v/>
      </c>
      <c r="F404" s="31">
        <f>_xlfn.EXPON.DIST(A404,1/$F$3,0)</f>
        <v>1.8315638888734179E-2</v>
      </c>
      <c r="G404" s="31" t="str">
        <f ca="1">IF(AND(A404&gt;=$B$1,A404&lt;=$C$1),_xlfn.EXPON.DIST(A404,1/$F$3,0),"")</f>
        <v/>
      </c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18"/>
      <c r="T404" s="18"/>
      <c r="U404" s="18"/>
      <c r="V404" s="18"/>
      <c r="W404" s="18"/>
      <c r="X404" s="18"/>
      <c r="Y404" s="18"/>
    </row>
    <row r="405" spans="1:25" hidden="1" x14ac:dyDescent="0.25">
      <c r="A405" s="33">
        <v>4.01</v>
      </c>
      <c r="B405" s="33">
        <f>1/5</f>
        <v>0.2</v>
      </c>
      <c r="C405" s="33" t="str">
        <f ca="1">IF(AND(A405&gt;=$B$1,A405&lt;=$C$1),0.2,"")</f>
        <v/>
      </c>
      <c r="D405" s="32">
        <f>_xlfn.NORM.S.DIST(A405-2.5,0)</f>
        <v>0.12758295057214192</v>
      </c>
      <c r="E405" s="32" t="str">
        <f ca="1">IF(AND(A405&gt;=$B$1,A405&lt;=$C$1),_xlfn.NORM.S.DIST(A405-2.5,0),"")</f>
        <v/>
      </c>
      <c r="F405" s="31">
        <f>_xlfn.EXPON.DIST(A405,1/$F$3,0)</f>
        <v>1.8133395236801075E-2</v>
      </c>
      <c r="G405" s="31" t="str">
        <f ca="1">IF(AND(A405&gt;=$B$1,A405&lt;=$C$1),_xlfn.EXPON.DIST(A405,1/$F$3,0),"")</f>
        <v/>
      </c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18"/>
      <c r="T405" s="18"/>
      <c r="U405" s="18"/>
      <c r="V405" s="18"/>
      <c r="W405" s="18"/>
      <c r="X405" s="18"/>
      <c r="Y405" s="18"/>
    </row>
    <row r="406" spans="1:25" hidden="1" x14ac:dyDescent="0.25">
      <c r="A406" s="33">
        <v>4.0200000000000005</v>
      </c>
      <c r="B406" s="33">
        <f>1/5</f>
        <v>0.2</v>
      </c>
      <c r="C406" s="33" t="str">
        <f ca="1">IF(AND(A406&gt;=$B$1,A406&lt;=$C$1),0.2,"")</f>
        <v/>
      </c>
      <c r="D406" s="32">
        <f>_xlfn.NORM.S.DIST(A406-2.5,0)</f>
        <v>0.12566463678908804</v>
      </c>
      <c r="E406" s="32" t="str">
        <f ca="1">IF(AND(A406&gt;=$B$1,A406&lt;=$C$1),_xlfn.NORM.S.DIST(A406-2.5,0),"")</f>
        <v/>
      </c>
      <c r="F406" s="31">
        <f>_xlfn.EXPON.DIST(A406,1/$F$3,0)</f>
        <v>1.7952964939502849E-2</v>
      </c>
      <c r="G406" s="31" t="str">
        <f ca="1">IF(AND(A406&gt;=$B$1,A406&lt;=$C$1),_xlfn.EXPON.DIST(A406,1/$F$3,0),"")</f>
        <v/>
      </c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18"/>
      <c r="T406" s="18"/>
      <c r="U406" s="18"/>
      <c r="V406" s="18"/>
      <c r="W406" s="18"/>
      <c r="X406" s="18"/>
      <c r="Y406" s="18"/>
    </row>
    <row r="407" spans="1:25" hidden="1" x14ac:dyDescent="0.25">
      <c r="A407" s="33">
        <v>4.03</v>
      </c>
      <c r="B407" s="33">
        <f>1/5</f>
        <v>0.2</v>
      </c>
      <c r="C407" s="33" t="str">
        <f ca="1">IF(AND(A407&gt;=$B$1,A407&lt;=$C$1),0.2,"")</f>
        <v/>
      </c>
      <c r="D407" s="32">
        <f>_xlfn.NORM.S.DIST(A407-2.5,0)</f>
        <v>0.12376278952152307</v>
      </c>
      <c r="E407" s="32" t="str">
        <f ca="1">IF(AND(A407&gt;=$B$1,A407&lt;=$C$1),_xlfn.NORM.S.DIST(A407-2.5,0),"")</f>
        <v/>
      </c>
      <c r="F407" s="31">
        <f>_xlfn.EXPON.DIST(A407,1/$F$3,0)</f>
        <v>1.7774329953659442E-2</v>
      </c>
      <c r="G407" s="31" t="str">
        <f ca="1">IF(AND(A407&gt;=$B$1,A407&lt;=$C$1),_xlfn.EXPON.DIST(A407,1/$F$3,0),"")</f>
        <v/>
      </c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18"/>
      <c r="T407" s="18"/>
      <c r="U407" s="18"/>
      <c r="V407" s="18"/>
      <c r="W407" s="18"/>
      <c r="X407" s="18"/>
      <c r="Y407" s="18"/>
    </row>
    <row r="408" spans="1:25" hidden="1" x14ac:dyDescent="0.25">
      <c r="A408" s="33">
        <v>4.04</v>
      </c>
      <c r="B408" s="33">
        <f>1/5</f>
        <v>0.2</v>
      </c>
      <c r="C408" s="33" t="str">
        <f ca="1">IF(AND(A408&gt;=$B$1,A408&lt;=$C$1),0.2,"")</f>
        <v/>
      </c>
      <c r="D408" s="32">
        <f>_xlfn.NORM.S.DIST(A408-2.5,0)</f>
        <v>0.12187753703240178</v>
      </c>
      <c r="E408" s="32" t="str">
        <f ca="1">IF(AND(A408&gt;=$B$1,A408&lt;=$C$1),_xlfn.NORM.S.DIST(A408-2.5,0),"")</f>
        <v/>
      </c>
      <c r="F408" s="31">
        <f>_xlfn.EXPON.DIST(A408,1/$F$3,0)</f>
        <v>1.7597472415623393E-2</v>
      </c>
      <c r="G408" s="31" t="str">
        <f ca="1">IF(AND(A408&gt;=$B$1,A408&lt;=$C$1),_xlfn.EXPON.DIST(A408,1/$F$3,0),"")</f>
        <v/>
      </c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18"/>
      <c r="T408" s="18"/>
      <c r="U408" s="18"/>
      <c r="V408" s="18"/>
      <c r="W408" s="18"/>
      <c r="X408" s="18"/>
      <c r="Y408" s="18"/>
    </row>
    <row r="409" spans="1:25" hidden="1" x14ac:dyDescent="0.25">
      <c r="A409" s="33">
        <v>4.05</v>
      </c>
      <c r="B409" s="33">
        <f>1/5</f>
        <v>0.2</v>
      </c>
      <c r="C409" s="33" t="str">
        <f ca="1">IF(AND(A409&gt;=$B$1,A409&lt;=$C$1),0.2,"")</f>
        <v/>
      </c>
      <c r="D409" s="32">
        <f>_xlfn.NORM.S.DIST(A409-2.5,0)</f>
        <v>0.12000900069698565</v>
      </c>
      <c r="E409" s="32" t="str">
        <f ca="1">IF(AND(A409&gt;=$B$1,A409&lt;=$C$1),_xlfn.NORM.S.DIST(A409-2.5,0),"")</f>
        <v/>
      </c>
      <c r="F409" s="31">
        <f>_xlfn.EXPON.DIST(A409,1/$F$3,0)</f>
        <v>1.7422374639493515E-2</v>
      </c>
      <c r="G409" s="31" t="str">
        <f ca="1">IF(AND(A409&gt;=$B$1,A409&lt;=$C$1),_xlfn.EXPON.DIST(A409,1/$F$3,0),"")</f>
        <v/>
      </c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18"/>
      <c r="T409" s="18"/>
      <c r="U409" s="18"/>
      <c r="V409" s="18"/>
      <c r="W409" s="18"/>
      <c r="X409" s="18"/>
      <c r="Y409" s="18"/>
    </row>
    <row r="410" spans="1:25" hidden="1" x14ac:dyDescent="0.25">
      <c r="A410" s="33">
        <v>4.0600000000000005</v>
      </c>
      <c r="B410" s="33">
        <f>1/5</f>
        <v>0.2</v>
      </c>
      <c r="C410" s="33" t="str">
        <f ca="1">IF(AND(A410&gt;=$B$1,A410&lt;=$C$1),0.2,"")</f>
        <v/>
      </c>
      <c r="D410" s="32">
        <f>_xlfn.NORM.S.DIST(A410-2.5,0)</f>
        <v>0.11815729505958221</v>
      </c>
      <c r="E410" s="32" t="str">
        <f ca="1">IF(AND(A410&gt;=$B$1,A410&lt;=$C$1),_xlfn.NORM.S.DIST(A410-2.5,0),"")</f>
        <v/>
      </c>
      <c r="F410" s="31">
        <f>_xlfn.EXPON.DIST(A410,1/$F$3,0)</f>
        <v>1.7249019115346265E-2</v>
      </c>
      <c r="G410" s="31" t="str">
        <f ca="1">IF(AND(A410&gt;=$B$1,A410&lt;=$C$1),_xlfn.EXPON.DIST(A410,1/$F$3,0),"")</f>
        <v/>
      </c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18"/>
      <c r="T410" s="18"/>
      <c r="U410" s="18"/>
      <c r="V410" s="18"/>
      <c r="W410" s="18"/>
      <c r="X410" s="18"/>
      <c r="Y410" s="18"/>
    </row>
    <row r="411" spans="1:25" hidden="1" x14ac:dyDescent="0.25">
      <c r="A411" s="33">
        <v>4.07</v>
      </c>
      <c r="B411" s="33">
        <f>1/5</f>
        <v>0.2</v>
      </c>
      <c r="C411" s="33" t="str">
        <f ca="1">IF(AND(A411&gt;=$B$1,A411&lt;=$C$1),0.2,"")</f>
        <v/>
      </c>
      <c r="D411" s="32">
        <f>_xlfn.NORM.S.DIST(A411-2.5,0)</f>
        <v>0.11632252789280702</v>
      </c>
      <c r="E411" s="32" t="str">
        <f ca="1">IF(AND(A411&gt;=$B$1,A411&lt;=$C$1),_xlfn.NORM.S.DIST(A411-2.5,0),"")</f>
        <v/>
      </c>
      <c r="F411" s="31">
        <f>_xlfn.EXPON.DIST(A411,1/$F$3,0)</f>
        <v>1.7077388507484793E-2</v>
      </c>
      <c r="G411" s="31" t="str">
        <f ca="1">IF(AND(A411&gt;=$B$1,A411&lt;=$C$1),_xlfn.EXPON.DIST(A411,1/$F$3,0),"")</f>
        <v/>
      </c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18"/>
      <c r="T411" s="18"/>
      <c r="U411" s="18"/>
      <c r="V411" s="18"/>
      <c r="W411" s="18"/>
      <c r="X411" s="18"/>
      <c r="Y411" s="18"/>
    </row>
    <row r="412" spans="1:25" hidden="1" x14ac:dyDescent="0.25">
      <c r="A412" s="33">
        <v>4.08</v>
      </c>
      <c r="B412" s="33">
        <f>1/5</f>
        <v>0.2</v>
      </c>
      <c r="C412" s="33" t="str">
        <f ca="1">IF(AND(A412&gt;=$B$1,A412&lt;=$C$1),0.2,"")</f>
        <v/>
      </c>
      <c r="D412" s="32">
        <f>_xlfn.NORM.S.DIST(A412-2.5,0)</f>
        <v>0.11450480025929236</v>
      </c>
      <c r="E412" s="32" t="str">
        <f ca="1">IF(AND(A412&gt;=$B$1,A412&lt;=$C$1),_xlfn.NORM.S.DIST(A412-2.5,0),"")</f>
        <v/>
      </c>
      <c r="F412" s="31">
        <f>_xlfn.EXPON.DIST(A412,1/$F$3,0)</f>
        <v>1.6907465652705279E-2</v>
      </c>
      <c r="G412" s="31" t="str">
        <f ca="1">IF(AND(A412&gt;=$B$1,A412&lt;=$C$1),_xlfn.EXPON.DIST(A412,1/$F$3,0),"")</f>
        <v/>
      </c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18"/>
      <c r="T412" s="18"/>
      <c r="U412" s="18"/>
      <c r="V412" s="18"/>
      <c r="W412" s="18"/>
      <c r="X412" s="18"/>
      <c r="Y412" s="18"/>
    </row>
    <row r="413" spans="1:25" hidden="1" x14ac:dyDescent="0.25">
      <c r="A413" s="33">
        <v>4.09</v>
      </c>
      <c r="B413" s="33">
        <f>1/5</f>
        <v>0.2</v>
      </c>
      <c r="C413" s="33" t="str">
        <f ca="1">IF(AND(A413&gt;=$B$1,A413&lt;=$C$1),0.2,"")</f>
        <v/>
      </c>
      <c r="D413" s="32">
        <f>_xlfn.NORM.S.DIST(A413-2.5,0)</f>
        <v>0.1127042065757706</v>
      </c>
      <c r="E413" s="32" t="str">
        <f ca="1">IF(AND(A413&gt;=$B$1,A413&lt;=$C$1),_xlfn.NORM.S.DIST(A413-2.5,0),"")</f>
        <v/>
      </c>
      <c r="F413" s="31">
        <f>_xlfn.EXPON.DIST(A413,1/$F$3,0)</f>
        <v>1.6739233558580632E-2</v>
      </c>
      <c r="G413" s="31" t="str">
        <f ca="1">IF(AND(A413&gt;=$B$1,A413&lt;=$C$1),_xlfn.EXPON.DIST(A413,1/$F$3,0),"")</f>
        <v/>
      </c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18"/>
      <c r="T413" s="18"/>
      <c r="U413" s="18"/>
      <c r="V413" s="18"/>
      <c r="W413" s="18"/>
      <c r="X413" s="18"/>
      <c r="Y413" s="18"/>
    </row>
    <row r="414" spans="1:25" hidden="1" x14ac:dyDescent="0.25">
      <c r="A414" s="33">
        <v>4.0999999999999996</v>
      </c>
      <c r="B414" s="33">
        <f>1/5</f>
        <v>0.2</v>
      </c>
      <c r="C414" s="33" t="str">
        <f ca="1">IF(AND(A414&gt;=$B$1,A414&lt;=$C$1),0.2,"")</f>
        <v/>
      </c>
      <c r="D414" s="32">
        <f>_xlfn.NORM.S.DIST(A414-2.5,0)</f>
        <v>0.11092083467945563</v>
      </c>
      <c r="E414" s="32" t="str">
        <f ca="1">IF(AND(A414&gt;=$B$1,A414&lt;=$C$1),_xlfn.NORM.S.DIST(A414-2.5,0),"")</f>
        <v/>
      </c>
      <c r="F414" s="31">
        <f>_xlfn.EXPON.DIST(A414,1/$F$3,0)</f>
        <v>1.6572675401761255E-2</v>
      </c>
      <c r="G414" s="31" t="str">
        <f ca="1">IF(AND(A414&gt;=$B$1,A414&lt;=$C$1),_xlfn.EXPON.DIST(A414,1/$F$3,0),"")</f>
        <v/>
      </c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18"/>
      <c r="T414" s="18"/>
      <c r="U414" s="18"/>
      <c r="V414" s="18"/>
      <c r="W414" s="18"/>
      <c r="X414" s="18"/>
      <c r="Y414" s="18"/>
    </row>
    <row r="415" spans="1:25" hidden="1" x14ac:dyDescent="0.25">
      <c r="A415" s="33">
        <v>4.1100000000000003</v>
      </c>
      <c r="B415" s="33">
        <f>1/5</f>
        <v>0.2</v>
      </c>
      <c r="C415" s="33" t="str">
        <f ca="1">IF(AND(A415&gt;=$B$1,A415&lt;=$C$1),0.2,"")</f>
        <v/>
      </c>
      <c r="D415" s="32">
        <f>_xlfn.NORM.S.DIST(A415-2.5,0)</f>
        <v>0.10915476589664731</v>
      </c>
      <c r="E415" s="32" t="str">
        <f ca="1">IF(AND(A415&gt;=$B$1,A415&lt;=$C$1),_xlfn.NORM.S.DIST(A415-2.5,0),"")</f>
        <v/>
      </c>
      <c r="F415" s="31">
        <f>_xlfn.EXPON.DIST(A415,1/$F$3,0)</f>
        <v>1.6407774526292645E-2</v>
      </c>
      <c r="G415" s="31" t="str">
        <f ca="1">IF(AND(A415&gt;=$B$1,A415&lt;=$C$1),_xlfn.EXPON.DIST(A415,1/$F$3,0),"")</f>
        <v/>
      </c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18"/>
      <c r="T415" s="18"/>
      <c r="U415" s="18"/>
      <c r="V415" s="18"/>
      <c r="W415" s="18"/>
      <c r="X415" s="18"/>
      <c r="Y415" s="18"/>
    </row>
    <row r="416" spans="1:25" hidden="1" x14ac:dyDescent="0.25">
      <c r="A416" s="33">
        <v>4.12</v>
      </c>
      <c r="B416" s="33">
        <f>1/5</f>
        <v>0.2</v>
      </c>
      <c r="C416" s="33" t="str">
        <f ca="1">IF(AND(A416&gt;=$B$1,A416&lt;=$C$1),0.2,"")</f>
        <v/>
      </c>
      <c r="D416" s="32">
        <f>_xlfn.NORM.S.DIST(A416-2.5,0)</f>
        <v>0.1074060751134838</v>
      </c>
      <c r="E416" s="32" t="str">
        <f ca="1">IF(AND(A416&gt;=$B$1,A416&lt;=$C$1),_xlfn.NORM.S.DIST(A416-2.5,0),"")</f>
        <v/>
      </c>
      <c r="F416" s="31">
        <f>_xlfn.EXPON.DIST(A416,1/$F$3,0)</f>
        <v>1.6244514441949871E-2</v>
      </c>
      <c r="G416" s="31" t="str">
        <f ca="1">IF(AND(A416&gt;=$B$1,A416&lt;=$C$1),_xlfn.EXPON.DIST(A416,1/$F$3,0),"")</f>
        <v/>
      </c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18"/>
      <c r="T416" s="18"/>
      <c r="U416" s="18"/>
      <c r="V416" s="18"/>
      <c r="W416" s="18"/>
      <c r="X416" s="18"/>
      <c r="Y416" s="18"/>
    </row>
    <row r="417" spans="1:25" hidden="1" x14ac:dyDescent="0.25">
      <c r="A417" s="33">
        <v>4.13</v>
      </c>
      <c r="B417" s="33">
        <f>1/5</f>
        <v>0.2</v>
      </c>
      <c r="C417" s="33" t="str">
        <f ca="1">IF(AND(A417&gt;=$B$1,A417&lt;=$C$1),0.2,"")</f>
        <v/>
      </c>
      <c r="D417" s="32">
        <f>_xlfn.NORM.S.DIST(A417-2.5,0)</f>
        <v>0.10567483084876363</v>
      </c>
      <c r="E417" s="32" t="str">
        <f ca="1">IF(AND(A417&gt;=$B$1,A417&lt;=$C$1),_xlfn.NORM.S.DIST(A417-2.5,0),"")</f>
        <v/>
      </c>
      <c r="F417" s="31">
        <f>_xlfn.EXPON.DIST(A417,1/$F$3,0)</f>
        <v>1.6082878822588433E-2</v>
      </c>
      <c r="G417" s="31" t="str">
        <f ca="1">IF(AND(A417&gt;=$B$1,A417&lt;=$C$1),_xlfn.EXPON.DIST(A417,1/$F$3,0),"")</f>
        <v/>
      </c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18"/>
      <c r="T417" s="18"/>
      <c r="U417" s="18"/>
      <c r="V417" s="18"/>
      <c r="W417" s="18"/>
      <c r="X417" s="18"/>
      <c r="Y417" s="18"/>
    </row>
    <row r="418" spans="1:25" hidden="1" x14ac:dyDescent="0.25">
      <c r="A418" s="33">
        <v>4.1399999999999997</v>
      </c>
      <c r="B418" s="33">
        <f>1/5</f>
        <v>0.2</v>
      </c>
      <c r="C418" s="33" t="str">
        <f ca="1">IF(AND(A418&gt;=$B$1,A418&lt;=$C$1),0.2,"")</f>
        <v/>
      </c>
      <c r="D418" s="32">
        <f>_xlfn.NORM.S.DIST(A418-2.5,0)</f>
        <v>0.10396109532876426</v>
      </c>
      <c r="E418" s="32" t="str">
        <f ca="1">IF(AND(A418&gt;=$B$1,A418&lt;=$C$1),_xlfn.NORM.S.DIST(A418-2.5,0),"")</f>
        <v/>
      </c>
      <c r="F418" s="31">
        <f>_xlfn.EXPON.DIST(A418,1/$F$3,0)</f>
        <v>1.5922851504511698E-2</v>
      </c>
      <c r="G418" s="31" t="str">
        <f ca="1">IF(AND(A418&gt;=$B$1,A418&lt;=$C$1),_xlfn.EXPON.DIST(A418,1/$F$3,0),"")</f>
        <v/>
      </c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18"/>
      <c r="T418" s="18"/>
      <c r="U418" s="18"/>
      <c r="V418" s="18"/>
      <c r="W418" s="18"/>
      <c r="X418" s="18"/>
      <c r="Y418" s="18"/>
    </row>
    <row r="419" spans="1:25" hidden="1" x14ac:dyDescent="0.25">
      <c r="A419" s="33">
        <v>4.1500000000000004</v>
      </c>
      <c r="B419" s="33">
        <f>1/5</f>
        <v>0.2</v>
      </c>
      <c r="C419" s="33" t="str">
        <f ca="1">IF(AND(A419&gt;=$B$1,A419&lt;=$C$1),0.2,"")</f>
        <v/>
      </c>
      <c r="D419" s="32">
        <f>_xlfn.NORM.S.DIST(A419-2.5,0)</f>
        <v>0.10226492456397797</v>
      </c>
      <c r="E419" s="32" t="str">
        <f ca="1">IF(AND(A419&gt;=$B$1,A419&lt;=$C$1),_xlfn.NORM.S.DIST(A419-2.5,0),"")</f>
        <v/>
      </c>
      <c r="F419" s="31">
        <f>_xlfn.EXPON.DIST(A419,1/$F$3,0)</f>
        <v>1.5764416484854486E-2</v>
      </c>
      <c r="G419" s="31" t="str">
        <f ca="1">IF(AND(A419&gt;=$B$1,A419&lt;=$C$1),_xlfn.EXPON.DIST(A419,1/$F$3,0),"")</f>
        <v/>
      </c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18"/>
      <c r="T419" s="18"/>
      <c r="U419" s="18"/>
      <c r="V419" s="18"/>
      <c r="W419" s="18"/>
      <c r="X419" s="18"/>
      <c r="Y419" s="18"/>
    </row>
    <row r="420" spans="1:25" hidden="1" x14ac:dyDescent="0.25">
      <c r="A420" s="33">
        <v>4.16</v>
      </c>
      <c r="B420" s="33">
        <f>1/5</f>
        <v>0.2</v>
      </c>
      <c r="C420" s="33" t="str">
        <f ca="1">IF(AND(A420&gt;=$B$1,A420&lt;=$C$1),0.2,"")</f>
        <v/>
      </c>
      <c r="D420" s="32">
        <f>_xlfn.NORM.S.DIST(A420-2.5,0)</f>
        <v>0.10058636842769055</v>
      </c>
      <c r="E420" s="32" t="str">
        <f ca="1">IF(AND(A420&gt;=$B$1,A420&lt;=$C$1),_xlfn.NORM.S.DIST(A420-2.5,0),"")</f>
        <v/>
      </c>
      <c r="F420" s="31">
        <f>_xlfn.EXPON.DIST(A420,1/$F$3,0)</f>
        <v>1.5607557919982831E-2</v>
      </c>
      <c r="G420" s="31" t="str">
        <f ca="1">IF(AND(A420&gt;=$B$1,A420&lt;=$C$1),_xlfn.EXPON.DIST(A420,1/$F$3,0),"")</f>
        <v/>
      </c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18"/>
      <c r="T420" s="18"/>
      <c r="U420" s="18"/>
      <c r="V420" s="18"/>
      <c r="W420" s="18"/>
      <c r="X420" s="18"/>
      <c r="Y420" s="18"/>
    </row>
    <row r="421" spans="1:25" hidden="1" x14ac:dyDescent="0.25">
      <c r="A421" s="33">
        <v>4.17</v>
      </c>
      <c r="B421" s="33">
        <f>1/5</f>
        <v>0.2</v>
      </c>
      <c r="C421" s="33" t="str">
        <f ca="1">IF(AND(A421&gt;=$B$1,A421&lt;=$C$1),0.2,"")</f>
        <v/>
      </c>
      <c r="D421" s="32">
        <f>_xlfn.NORM.S.DIST(A421-2.5,0)</f>
        <v>9.8925470736323712E-2</v>
      </c>
      <c r="E421" s="32" t="str">
        <f ca="1">IF(AND(A421&gt;=$B$1,A421&lt;=$C$1),_xlfn.NORM.S.DIST(A421-2.5,0),"")</f>
        <v/>
      </c>
      <c r="F421" s="31">
        <f>_xlfn.EXPON.DIST(A421,1/$F$3,0)</f>
        <v>1.5452260123909515E-2</v>
      </c>
      <c r="G421" s="31" t="str">
        <f ca="1">IF(AND(A421&gt;=$B$1,A421&lt;=$C$1),_xlfn.EXPON.DIST(A421,1/$F$3,0),"")</f>
        <v/>
      </c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18"/>
      <c r="T421" s="18"/>
      <c r="U421" s="18"/>
      <c r="V421" s="18"/>
      <c r="W421" s="18"/>
      <c r="X421" s="18"/>
      <c r="Y421" s="18"/>
    </row>
    <row r="422" spans="1:25" hidden="1" x14ac:dyDescent="0.25">
      <c r="A422" s="33">
        <v>4.18</v>
      </c>
      <c r="B422" s="33">
        <f>1/5</f>
        <v>0.2</v>
      </c>
      <c r="C422" s="33" t="str">
        <f ca="1">IF(AND(A422&gt;=$B$1,A422&lt;=$C$1),0.2,"")</f>
        <v/>
      </c>
      <c r="D422" s="32">
        <f>_xlfn.NORM.S.DIST(A422-2.5,0)</f>
        <v>9.7282269331467539E-2</v>
      </c>
      <c r="E422" s="32" t="str">
        <f ca="1">IF(AND(A422&gt;=$B$1,A422&lt;=$C$1),_xlfn.NORM.S.DIST(A422-2.5,0),"")</f>
        <v/>
      </c>
      <c r="F422" s="31">
        <f>_xlfn.EXPON.DIST(A422,1/$F$3,0)</f>
        <v>1.5298507566725518E-2</v>
      </c>
      <c r="G422" s="31" t="str">
        <f ca="1">IF(AND(A422&gt;=$B$1,A422&lt;=$C$1),_xlfn.EXPON.DIST(A422,1/$F$3,0),"")</f>
        <v/>
      </c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18"/>
      <c r="T422" s="18"/>
      <c r="U422" s="18"/>
      <c r="V422" s="18"/>
      <c r="W422" s="18"/>
      <c r="X422" s="18"/>
      <c r="Y422" s="18"/>
    </row>
    <row r="423" spans="1:25" hidden="1" x14ac:dyDescent="0.25">
      <c r="A423" s="33">
        <v>4.1900000000000004</v>
      </c>
      <c r="B423" s="33">
        <f>1/5</f>
        <v>0.2</v>
      </c>
      <c r="C423" s="33" t="str">
        <f ca="1">IF(AND(A423&gt;=$B$1,A423&lt;=$C$1),0.2,"")</f>
        <v/>
      </c>
      <c r="D423" s="32">
        <f>_xlfn.NORM.S.DIST(A423-2.5,0)</f>
        <v>9.5656796163523933E-2</v>
      </c>
      <c r="E423" s="32" t="str">
        <f ca="1">IF(AND(A423&gt;=$B$1,A423&lt;=$C$1),_xlfn.NORM.S.DIST(A423-2.5,0),"")</f>
        <v/>
      </c>
      <c r="F423" s="31">
        <f>_xlfn.EXPON.DIST(A423,1/$F$3,0)</f>
        <v>1.514628487304698E-2</v>
      </c>
      <c r="G423" s="31" t="str">
        <f ca="1">IF(AND(A423&gt;=$B$1,A423&lt;=$C$1),_xlfn.EXPON.DIST(A423,1/$F$3,0),"")</f>
        <v/>
      </c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18"/>
      <c r="T423" s="18"/>
      <c r="U423" s="18"/>
      <c r="V423" s="18"/>
      <c r="W423" s="18"/>
      <c r="X423" s="18"/>
      <c r="Y423" s="18"/>
    </row>
    <row r="424" spans="1:25" hidden="1" x14ac:dyDescent="0.25">
      <c r="A424" s="33">
        <v>4.2</v>
      </c>
      <c r="B424" s="33">
        <f>1/5</f>
        <v>0.2</v>
      </c>
      <c r="C424" s="33" t="str">
        <f ca="1">IF(AND(A424&gt;=$B$1,A424&lt;=$C$1),0.2,"")</f>
        <v/>
      </c>
      <c r="D424" s="32">
        <f>_xlfn.NORM.S.DIST(A424-2.5,0)</f>
        <v>9.4049077376886905E-2</v>
      </c>
      <c r="E424" s="32" t="str">
        <f ca="1">IF(AND(A424&gt;=$B$1,A424&lt;=$C$1),_xlfn.NORM.S.DIST(A424-2.5,0),"")</f>
        <v/>
      </c>
      <c r="F424" s="31">
        <f>_xlfn.EXPON.DIST(A424,1/$F$3,0)</f>
        <v>1.4995576820477703E-2</v>
      </c>
      <c r="G424" s="31" t="str">
        <f ca="1">IF(AND(A424&gt;=$B$1,A424&lt;=$C$1),_xlfn.EXPON.DIST(A424,1/$F$3,0),"")</f>
        <v/>
      </c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18"/>
      <c r="T424" s="18"/>
      <c r="U424" s="18"/>
      <c r="V424" s="18"/>
      <c r="W424" s="18"/>
      <c r="X424" s="18"/>
      <c r="Y424" s="18"/>
    </row>
    <row r="425" spans="1:25" hidden="1" x14ac:dyDescent="0.25">
      <c r="A425" s="33">
        <v>4.21</v>
      </c>
      <c r="B425" s="33">
        <f>1/5</f>
        <v>0.2</v>
      </c>
      <c r="C425" s="33" t="str">
        <f ca="1">IF(AND(A425&gt;=$B$1,A425&lt;=$C$1),0.2,"")</f>
        <v/>
      </c>
      <c r="D425" s="32">
        <f>_xlfn.NORM.S.DIST(A425-2.5,0)</f>
        <v>9.2459133396580684E-2</v>
      </c>
      <c r="E425" s="32" t="str">
        <f ca="1">IF(AND(A425&gt;=$B$1,A425&lt;=$C$1),_xlfn.NORM.S.DIST(A425-2.5,0),"")</f>
        <v/>
      </c>
      <c r="F425" s="31">
        <f>_xlfn.EXPON.DIST(A425,1/$F$3,0)</f>
        <v>1.4846368338086832E-2</v>
      </c>
      <c r="G425" s="31" t="str">
        <f ca="1">IF(AND(A425&gt;=$B$1,A425&lt;=$C$1),_xlfn.EXPON.DIST(A425,1/$F$3,0),"")</f>
        <v/>
      </c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18"/>
      <c r="T425" s="18"/>
      <c r="U425" s="18"/>
      <c r="V425" s="18"/>
      <c r="W425" s="18"/>
      <c r="X425" s="18"/>
      <c r="Y425" s="18"/>
    </row>
    <row r="426" spans="1:25" hidden="1" x14ac:dyDescent="0.25">
      <c r="A426" s="33">
        <v>4.22</v>
      </c>
      <c r="B426" s="33">
        <f>1/5</f>
        <v>0.2</v>
      </c>
      <c r="C426" s="33" t="str">
        <f ca="1">IF(AND(A426&gt;=$B$1,A426&lt;=$C$1),0.2,"")</f>
        <v/>
      </c>
      <c r="D426" s="32">
        <f>_xlfn.NORM.S.DIST(A426-2.5,0)</f>
        <v>9.0886979016282898E-2</v>
      </c>
      <c r="E426" s="32" t="str">
        <f ca="1">IF(AND(A426&gt;=$B$1,A426&lt;=$C$1),_xlfn.NORM.S.DIST(A426-2.5,0),"")</f>
        <v/>
      </c>
      <c r="F426" s="31">
        <f>_xlfn.EXPON.DIST(A426,1/$F$3,0)</f>
        <v>1.4698644504901784E-2</v>
      </c>
      <c r="G426" s="31" t="str">
        <f ca="1">IF(AND(A426&gt;=$B$1,A426&lt;=$C$1),_xlfn.EXPON.DIST(A426,1/$F$3,0),"")</f>
        <v/>
      </c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18"/>
      <c r="T426" s="18"/>
      <c r="U426" s="18"/>
      <c r="V426" s="18"/>
      <c r="W426" s="18"/>
      <c r="X426" s="18"/>
      <c r="Y426" s="18"/>
    </row>
    <row r="427" spans="1:25" hidden="1" x14ac:dyDescent="0.25">
      <c r="A427" s="33">
        <v>4.2300000000000004</v>
      </c>
      <c r="B427" s="33">
        <f>1/5</f>
        <v>0.2</v>
      </c>
      <c r="C427" s="33" t="str">
        <f ca="1">IF(AND(A427&gt;=$B$1,A427&lt;=$C$1),0.2,"")</f>
        <v/>
      </c>
      <c r="D427" s="32">
        <f>_xlfn.NORM.S.DIST(A427-2.5,0)</f>
        <v>8.933262348765493E-2</v>
      </c>
      <c r="E427" s="32" t="str">
        <f ca="1">IF(AND(A427&gt;=$B$1,A427&lt;=$C$1),_xlfn.NORM.S.DIST(A427-2.5,0),"")</f>
        <v/>
      </c>
      <c r="F427" s="31">
        <f>_xlfn.EXPON.DIST(A427,1/$F$3,0)</f>
        <v>1.4552390548416123E-2</v>
      </c>
      <c r="G427" s="31" t="str">
        <f ca="1">IF(AND(A427&gt;=$B$1,A427&lt;=$C$1),_xlfn.EXPON.DIST(A427,1/$F$3,0),"")</f>
        <v/>
      </c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18"/>
      <c r="T427" s="18"/>
      <c r="U427" s="18"/>
      <c r="V427" s="18"/>
      <c r="W427" s="18"/>
      <c r="X427" s="18"/>
      <c r="Y427" s="18"/>
    </row>
    <row r="428" spans="1:25" hidden="1" x14ac:dyDescent="0.25">
      <c r="A428" s="33">
        <v>4.24</v>
      </c>
      <c r="B428" s="33">
        <f>1/5</f>
        <v>0.2</v>
      </c>
      <c r="C428" s="33" t="str">
        <f ca="1">IF(AND(A428&gt;=$B$1,A428&lt;=$C$1),0.2,"")</f>
        <v/>
      </c>
      <c r="D428" s="32">
        <f>_xlfn.NORM.S.DIST(A428-2.5,0)</f>
        <v>8.7796070610905594E-2</v>
      </c>
      <c r="E428" s="32" t="str">
        <f ca="1">IF(AND(A428&gt;=$B$1,A428&lt;=$C$1),_xlfn.NORM.S.DIST(A428-2.5,0),"")</f>
        <v/>
      </c>
      <c r="F428" s="31">
        <f>_xlfn.EXPON.DIST(A428,1/$F$3,0)</f>
        <v>1.440759184311235E-2</v>
      </c>
      <c r="G428" s="31" t="str">
        <f ca="1">IF(AND(A428&gt;=$B$1,A428&lt;=$C$1),_xlfn.EXPON.DIST(A428,1/$F$3,0),"")</f>
        <v/>
      </c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18"/>
      <c r="T428" s="18"/>
      <c r="U428" s="18"/>
      <c r="V428" s="18"/>
      <c r="W428" s="18"/>
      <c r="X428" s="18"/>
      <c r="Y428" s="18"/>
    </row>
    <row r="429" spans="1:25" hidden="1" x14ac:dyDescent="0.25">
      <c r="A429" s="33">
        <v>4.25</v>
      </c>
      <c r="B429" s="33">
        <f>1/5</f>
        <v>0.2</v>
      </c>
      <c r="C429" s="33" t="str">
        <f ca="1">IF(AND(A429&gt;=$B$1,A429&lt;=$C$1),0.2,"")</f>
        <v/>
      </c>
      <c r="D429" s="32">
        <f>_xlfn.NORM.S.DIST(A429-2.5,0)</f>
        <v>8.6277318826511532E-2</v>
      </c>
      <c r="E429" s="32" t="str">
        <f ca="1">IF(AND(A429&gt;=$B$1,A429&lt;=$C$1),_xlfn.NORM.S.DIST(A429-2.5,0),"")</f>
        <v/>
      </c>
      <c r="F429" s="31">
        <f>_xlfn.EXPON.DIST(A429,1/$F$3,0)</f>
        <v>1.4264233908999256E-2</v>
      </c>
      <c r="G429" s="31" t="str">
        <f ca="1">IF(AND(A429&gt;=$B$1,A429&lt;=$C$1),_xlfn.EXPON.DIST(A429,1/$F$3,0),"")</f>
        <v/>
      </c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18"/>
      <c r="T429" s="18"/>
      <c r="U429" s="18"/>
      <c r="V429" s="18"/>
      <c r="W429" s="18"/>
      <c r="X429" s="18"/>
      <c r="Y429" s="18"/>
    </row>
    <row r="430" spans="1:25" hidden="1" x14ac:dyDescent="0.25">
      <c r="A430" s="33">
        <v>4.26</v>
      </c>
      <c r="B430" s="33">
        <f>1/5</f>
        <v>0.2</v>
      </c>
      <c r="C430" s="33" t="str">
        <f ca="1">IF(AND(A430&gt;=$B$1,A430&lt;=$C$1),0.2,"")</f>
        <v/>
      </c>
      <c r="D430" s="32">
        <f>_xlfn.NORM.S.DIST(A430-2.5,0)</f>
        <v>8.4776361308022255E-2</v>
      </c>
      <c r="E430" s="32" t="str">
        <f ca="1">IF(AND(A430&gt;=$B$1,A430&lt;=$C$1),_xlfn.NORM.S.DIST(A430-2.5,0),"")</f>
        <v/>
      </c>
      <c r="F430" s="31">
        <f>_xlfn.EXPON.DIST(A430,1/$F$3,0)</f>
        <v>1.4122302410163962E-2</v>
      </c>
      <c r="G430" s="31" t="str">
        <f ca="1">IF(AND(A430&gt;=$B$1,A430&lt;=$C$1),_xlfn.EXPON.DIST(A430,1/$F$3,0),"")</f>
        <v/>
      </c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18"/>
      <c r="T430" s="18"/>
      <c r="U430" s="18"/>
      <c r="V430" s="18"/>
      <c r="W430" s="18"/>
      <c r="X430" s="18"/>
      <c r="Y430" s="18"/>
    </row>
    <row r="431" spans="1:25" hidden="1" x14ac:dyDescent="0.25">
      <c r="A431" s="33">
        <v>4.2700000000000005</v>
      </c>
      <c r="B431" s="33">
        <f>1/5</f>
        <v>0.2</v>
      </c>
      <c r="C431" s="33" t="str">
        <f ca="1">IF(AND(A431&gt;=$B$1,A431&lt;=$C$1),0.2,"")</f>
        <v/>
      </c>
      <c r="D431" s="32">
        <f>_xlfn.NORM.S.DIST(A431-2.5,0)</f>
        <v>8.3293186055874407E-2</v>
      </c>
      <c r="E431" s="32" t="str">
        <f ca="1">IF(AND(A431&gt;=$B$1,A431&lt;=$C$1),_xlfn.NORM.S.DIST(A431-2.5,0),"")</f>
        <v/>
      </c>
      <c r="F431" s="31">
        <f>_xlfn.EXPON.DIST(A431,1/$F$3,0)</f>
        <v>1.3981783153338296E-2</v>
      </c>
      <c r="G431" s="31" t="str">
        <f ca="1">IF(AND(A431&gt;=$B$1,A431&lt;=$C$1),_xlfn.EXPON.DIST(A431,1/$F$3,0),"")</f>
        <v/>
      </c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18"/>
      <c r="T431" s="18"/>
      <c r="U431" s="18"/>
      <c r="V431" s="18"/>
      <c r="W431" s="18"/>
      <c r="X431" s="18"/>
      <c r="Y431" s="18"/>
    </row>
    <row r="432" spans="1:25" hidden="1" x14ac:dyDescent="0.25">
      <c r="A432" s="33">
        <v>4.28</v>
      </c>
      <c r="B432" s="33">
        <f>1/5</f>
        <v>0.2</v>
      </c>
      <c r="C432" s="33" t="str">
        <f ca="1">IF(AND(A432&gt;=$B$1,A432&lt;=$C$1),0.2,"")</f>
        <v/>
      </c>
      <c r="D432" s="32">
        <f>_xlfn.NORM.S.DIST(A432-2.5,0)</f>
        <v>8.1827775992142762E-2</v>
      </c>
      <c r="E432" s="32" t="str">
        <f ca="1">IF(AND(A432&gt;=$B$1,A432&lt;=$C$1),_xlfn.NORM.S.DIST(A432-2.5,0),"")</f>
        <v/>
      </c>
      <c r="F432" s="31">
        <f>_xlfn.EXPON.DIST(A432,1/$F$3,0)</f>
        <v>1.3842662086479501E-2</v>
      </c>
      <c r="G432" s="31" t="str">
        <f ca="1">IF(AND(A432&gt;=$B$1,A432&lt;=$C$1),_xlfn.EXPON.DIST(A432,1/$F$3,0),"")</f>
        <v/>
      </c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18"/>
      <c r="T432" s="18"/>
      <c r="U432" s="18"/>
      <c r="V432" s="18"/>
      <c r="W432" s="18"/>
      <c r="X432" s="18"/>
      <c r="Y432" s="18"/>
    </row>
    <row r="433" spans="1:25" hidden="1" x14ac:dyDescent="0.25">
      <c r="A433" s="33">
        <v>4.29</v>
      </c>
      <c r="B433" s="33">
        <f>1/5</f>
        <v>0.2</v>
      </c>
      <c r="C433" s="33" t="str">
        <f ca="1">IF(AND(A433&gt;=$B$1,A433&lt;=$C$1),0.2,"")</f>
        <v/>
      </c>
      <c r="D433" s="32">
        <f>_xlfn.NORM.S.DIST(A433-2.5,0)</f>
        <v>8.038010905615417E-2</v>
      </c>
      <c r="E433" s="32" t="str">
        <f ca="1">IF(AND(A433&gt;=$B$1,A433&lt;=$C$1),_xlfn.NORM.S.DIST(A433-2.5,0),"")</f>
        <v/>
      </c>
      <c r="F433" s="31">
        <f>_xlfn.EXPON.DIST(A433,1/$F$3,0)</f>
        <v>1.3704925297364945E-2</v>
      </c>
      <c r="G433" s="31" t="str">
        <f ca="1">IF(AND(A433&gt;=$B$1,A433&lt;=$C$1),_xlfn.EXPON.DIST(A433,1/$F$3,0),"")</f>
        <v/>
      </c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18"/>
      <c r="T433" s="18"/>
      <c r="U433" s="18"/>
      <c r="V433" s="18"/>
      <c r="W433" s="18"/>
      <c r="X433" s="18"/>
      <c r="Y433" s="18"/>
    </row>
    <row r="434" spans="1:25" hidden="1" x14ac:dyDescent="0.25">
      <c r="A434" s="33">
        <v>4.3</v>
      </c>
      <c r="B434" s="33">
        <f>1/5</f>
        <v>0.2</v>
      </c>
      <c r="C434" s="33" t="str">
        <f ca="1">IF(AND(A434&gt;=$B$1,A434&lt;=$C$1),0.2,"")</f>
        <v/>
      </c>
      <c r="D434" s="32">
        <f>_xlfn.NORM.S.DIST(A434-2.5,0)</f>
        <v>7.8950158300894177E-2</v>
      </c>
      <c r="E434" s="32" t="str">
        <f ca="1">IF(AND(A434&gt;=$B$1,A434&lt;=$C$1),_xlfn.NORM.S.DIST(A434-2.5,0),"")</f>
        <v/>
      </c>
      <c r="F434" s="31">
        <f>_xlfn.EXPON.DIST(A434,1/$F$3,0)</f>
        <v>1.3568559012200934E-2</v>
      </c>
      <c r="G434" s="31" t="str">
        <f ca="1">IF(AND(A434&gt;=$B$1,A434&lt;=$C$1),_xlfn.EXPON.DIST(A434,1/$F$3,0),"")</f>
        <v/>
      </c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18"/>
      <c r="T434" s="18"/>
      <c r="U434" s="18"/>
      <c r="V434" s="18"/>
      <c r="W434" s="18"/>
      <c r="X434" s="18"/>
      <c r="Y434" s="18"/>
    </row>
    <row r="435" spans="1:25" hidden="1" x14ac:dyDescent="0.25">
      <c r="A435" s="33">
        <v>4.3100000000000005</v>
      </c>
      <c r="B435" s="33">
        <f>1/5</f>
        <v>0.2</v>
      </c>
      <c r="C435" s="33" t="str">
        <f ca="1">IF(AND(A435&gt;=$B$1,A435&lt;=$C$1),0.2,"")</f>
        <v/>
      </c>
      <c r="D435" s="32">
        <f>_xlfn.NORM.S.DIST(A435-2.5,0)</f>
        <v>7.7537891990133917E-2</v>
      </c>
      <c r="E435" s="32" t="str">
        <f ca="1">IF(AND(A435&gt;=$B$1,A435&lt;=$C$1),_xlfn.NORM.S.DIST(A435-2.5,0),"")</f>
        <v/>
      </c>
      <c r="F435" s="31">
        <f>_xlfn.EXPON.DIST(A435,1/$F$3,0)</f>
        <v>1.3433549594245302E-2</v>
      </c>
      <c r="G435" s="31" t="str">
        <f ca="1">IF(AND(A435&gt;=$B$1,A435&lt;=$C$1),_xlfn.EXPON.DIST(A435,1/$F$3,0),"")</f>
        <v/>
      </c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18"/>
      <c r="T435" s="18"/>
      <c r="U435" s="18"/>
      <c r="V435" s="18"/>
      <c r="W435" s="18"/>
      <c r="X435" s="18"/>
      <c r="Y435" s="18"/>
    </row>
    <row r="436" spans="1:25" hidden="1" x14ac:dyDescent="0.25">
      <c r="A436" s="33">
        <v>4.32</v>
      </c>
      <c r="B436" s="33">
        <f>1/5</f>
        <v>0.2</v>
      </c>
      <c r="C436" s="33" t="str">
        <f ca="1">IF(AND(A436&gt;=$B$1,A436&lt;=$C$1),0.2,"")</f>
        <v/>
      </c>
      <c r="D436" s="32">
        <f>_xlfn.NORM.S.DIST(A436-2.5,0)</f>
        <v>7.6143273696207284E-2</v>
      </c>
      <c r="E436" s="32" t="str">
        <f ca="1">IF(AND(A436&gt;=$B$1,A436&lt;=$C$1),_xlfn.NORM.S.DIST(A436-2.5,0),"")</f>
        <v/>
      </c>
      <c r="F436" s="31">
        <f>_xlfn.EXPON.DIST(A436,1/$F$3,0)</f>
        <v>1.3299883542443767E-2</v>
      </c>
      <c r="G436" s="31" t="str">
        <f ca="1">IF(AND(A436&gt;=$B$1,A436&lt;=$C$1),_xlfn.EXPON.DIST(A436,1/$F$3,0),"")</f>
        <v/>
      </c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18"/>
      <c r="T436" s="18"/>
      <c r="U436" s="18"/>
      <c r="V436" s="18"/>
      <c r="W436" s="18"/>
      <c r="X436" s="18"/>
      <c r="Y436" s="18"/>
    </row>
    <row r="437" spans="1:25" hidden="1" x14ac:dyDescent="0.25">
      <c r="A437" s="33">
        <v>4.33</v>
      </c>
      <c r="B437" s="33">
        <f>1/5</f>
        <v>0.2</v>
      </c>
      <c r="C437" s="33" t="str">
        <f ca="1">IF(AND(A437&gt;=$B$1,A437&lt;=$C$1),0.2,"")</f>
        <v/>
      </c>
      <c r="D437" s="32">
        <f>_xlfn.NORM.S.DIST(A437-2.5,0)</f>
        <v>7.4766262398367603E-2</v>
      </c>
      <c r="E437" s="32" t="str">
        <f ca="1">IF(AND(A437&gt;=$B$1,A437&lt;=$C$1),_xlfn.NORM.S.DIST(A437-2.5,0),"")</f>
        <v/>
      </c>
      <c r="F437" s="31">
        <f>_xlfn.EXPON.DIST(A437,1/$F$3,0)</f>
        <v>1.3167547490079751E-2</v>
      </c>
      <c r="G437" s="31" t="str">
        <f ca="1">IF(AND(A437&gt;=$B$1,A437&lt;=$C$1),_xlfn.EXPON.DIST(A437,1/$F$3,0),"")</f>
        <v/>
      </c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18"/>
      <c r="T437" s="18"/>
      <c r="U437" s="18"/>
      <c r="V437" s="18"/>
      <c r="W437" s="18"/>
      <c r="X437" s="18"/>
      <c r="Y437" s="18"/>
    </row>
    <row r="438" spans="1:25" hidden="1" x14ac:dyDescent="0.25">
      <c r="A438" s="33">
        <v>4.34</v>
      </c>
      <c r="B438" s="33">
        <f>1/5</f>
        <v>0.2</v>
      </c>
      <c r="C438" s="33" t="str">
        <f ca="1">IF(AND(A438&gt;=$B$1,A438&lt;=$C$1),0.2,"")</f>
        <v/>
      </c>
      <c r="D438" s="32">
        <f>_xlfn.NORM.S.DIST(A438-2.5,0)</f>
        <v>7.3406812581656919E-2</v>
      </c>
      <c r="E438" s="32" t="str">
        <f ca="1">IF(AND(A438&gt;=$B$1,A438&lt;=$C$1),_xlfn.NORM.S.DIST(A438-2.5,0),"")</f>
        <v/>
      </c>
      <c r="F438" s="31">
        <f>_xlfn.EXPON.DIST(A438,1/$F$3,0)</f>
        <v>1.3036528203437736E-2</v>
      </c>
      <c r="G438" s="31" t="str">
        <f ca="1">IF(AND(A438&gt;=$B$1,A438&lt;=$C$1),_xlfn.EXPON.DIST(A438,1/$F$3,0),"")</f>
        <v/>
      </c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18"/>
      <c r="T438" s="18"/>
      <c r="U438" s="18"/>
      <c r="V438" s="18"/>
      <c r="W438" s="18"/>
      <c r="X438" s="18"/>
      <c r="Y438" s="18"/>
    </row>
    <row r="439" spans="1:25" hidden="1" x14ac:dyDescent="0.25">
      <c r="A439" s="33">
        <v>4.3500000000000005</v>
      </c>
      <c r="B439" s="33">
        <f>1/5</f>
        <v>0.2</v>
      </c>
      <c r="C439" s="33" t="str">
        <f ca="1">IF(AND(A439&gt;=$B$1,A439&lt;=$C$1),0.2,"")</f>
        <v/>
      </c>
      <c r="D439" s="32">
        <f>_xlfn.NORM.S.DIST(A439-2.5,0)</f>
        <v>7.2064874336217916E-2</v>
      </c>
      <c r="E439" s="32" t="str">
        <f ca="1">IF(AND(A439&gt;=$B$1,A439&lt;=$C$1),_xlfn.NORM.S.DIST(A439-2.5,0),"")</f>
        <v/>
      </c>
      <c r="F439" s="31">
        <f>_xlfn.EXPON.DIST(A439,1/$F$3,0)</f>
        <v>1.2906812580479862E-2</v>
      </c>
      <c r="G439" s="31" t="str">
        <f ca="1">IF(AND(A439&gt;=$B$1,A439&lt;=$C$1),_xlfn.EXPON.DIST(A439,1/$F$3,0),"")</f>
        <v/>
      </c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18"/>
      <c r="T439" s="18"/>
      <c r="U439" s="18"/>
      <c r="V439" s="18"/>
      <c r="W439" s="18"/>
      <c r="X439" s="18"/>
      <c r="Y439" s="18"/>
    </row>
    <row r="440" spans="1:25" hidden="1" x14ac:dyDescent="0.25">
      <c r="A440" s="33">
        <v>4.3600000000000003</v>
      </c>
      <c r="B440" s="33">
        <f>1/5</f>
        <v>0.2</v>
      </c>
      <c r="C440" s="33" t="str">
        <f ca="1">IF(AND(A440&gt;=$B$1,A440&lt;=$C$1),0.2,"")</f>
        <v/>
      </c>
      <c r="D440" s="32">
        <f>_xlfn.NORM.S.DIST(A440-2.5,0)</f>
        <v>7.0740393456983339E-2</v>
      </c>
      <c r="E440" s="32" t="str">
        <f ca="1">IF(AND(A440&gt;=$B$1,A440&lt;=$C$1),_xlfn.NORM.S.DIST(A440-2.5,0),"")</f>
        <v/>
      </c>
      <c r="F440" s="31">
        <f>_xlfn.EXPON.DIST(A440,1/$F$3,0)</f>
        <v>1.2778387649535761E-2</v>
      </c>
      <c r="G440" s="31" t="str">
        <f ca="1">IF(AND(A440&gt;=$B$1,A440&lt;=$C$1),_xlfn.EXPON.DIST(A440,1/$F$3,0),"")</f>
        <v/>
      </c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18"/>
      <c r="T440" s="18"/>
      <c r="U440" s="18"/>
      <c r="V440" s="18"/>
      <c r="W440" s="18"/>
      <c r="X440" s="18"/>
      <c r="Y440" s="18"/>
    </row>
    <row r="441" spans="1:25" hidden="1" x14ac:dyDescent="0.25">
      <c r="A441" s="33">
        <v>4.37</v>
      </c>
      <c r="B441" s="33">
        <f>1/5</f>
        <v>0.2</v>
      </c>
      <c r="C441" s="33" t="str">
        <f ca="1">IF(AND(A441&gt;=$B$1,A441&lt;=$C$1),0.2,"")</f>
        <v/>
      </c>
      <c r="D441" s="32">
        <f>_xlfn.NORM.S.DIST(A441-2.5,0)</f>
        <v>6.9433311543674187E-2</v>
      </c>
      <c r="E441" s="32" t="str">
        <f ca="1">IF(AND(A441&gt;=$B$1,A441&lt;=$C$1),_xlfn.NORM.S.DIST(A441-2.5,0),"")</f>
        <v/>
      </c>
      <c r="F441" s="31">
        <f>_xlfn.EXPON.DIST(A441,1/$F$3,0)</f>
        <v>1.2651240568005305E-2</v>
      </c>
      <c r="G441" s="31" t="str">
        <f ca="1">IF(AND(A441&gt;=$B$1,A441&lt;=$C$1),_xlfn.EXPON.DIST(A441,1/$F$3,0),"")</f>
        <v/>
      </c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18"/>
      <c r="T441" s="18"/>
      <c r="U441" s="18"/>
      <c r="V441" s="18"/>
      <c r="W441" s="18"/>
      <c r="X441" s="18"/>
      <c r="Y441" s="18"/>
    </row>
    <row r="442" spans="1:25" hidden="1" x14ac:dyDescent="0.25">
      <c r="A442" s="33">
        <v>4.38</v>
      </c>
      <c r="B442" s="33">
        <f>1/5</f>
        <v>0.2</v>
      </c>
      <c r="C442" s="33" t="str">
        <f ca="1">IF(AND(A442&gt;=$B$1,A442&lt;=$C$1),0.2,"")</f>
        <v/>
      </c>
      <c r="D442" s="32">
        <f>_xlfn.NORM.S.DIST(A442-2.5,0)</f>
        <v>6.8143566101044578E-2</v>
      </c>
      <c r="E442" s="32" t="str">
        <f ca="1">IF(AND(A442&gt;=$B$1,A442&lt;=$C$1),_xlfn.NORM.S.DIST(A442-2.5,0),"")</f>
        <v/>
      </c>
      <c r="F442" s="31">
        <f>_xlfn.EXPON.DIST(A442,1/$F$3,0)</f>
        <v>1.2525358621074385E-2</v>
      </c>
      <c r="G442" s="31" t="str">
        <f ca="1">IF(AND(A442&gt;=$B$1,A442&lt;=$C$1),_xlfn.EXPON.DIST(A442,1/$F$3,0),"")</f>
        <v/>
      </c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18"/>
      <c r="T442" s="18"/>
      <c r="U442" s="18"/>
      <c r="V442" s="18"/>
      <c r="W442" s="18"/>
      <c r="X442" s="18"/>
      <c r="Y442" s="18"/>
    </row>
    <row r="443" spans="1:25" hidden="1" x14ac:dyDescent="0.25">
      <c r="A443" s="33">
        <v>4.3899999999999997</v>
      </c>
      <c r="B443" s="33">
        <f>1/5</f>
        <v>0.2</v>
      </c>
      <c r="C443" s="33" t="str">
        <f ca="1">IF(AND(A443&gt;=$B$1,A443&lt;=$C$1),0.2,"")</f>
        <v/>
      </c>
      <c r="D443" s="32">
        <f>_xlfn.NORM.S.DIST(A443-2.5,0)</f>
        <v>6.6871090639307185E-2</v>
      </c>
      <c r="E443" s="32" t="str">
        <f ca="1">IF(AND(A443&gt;=$B$1,A443&lt;=$C$1),_xlfn.NORM.S.DIST(A443-2.5,0),"")</f>
        <v/>
      </c>
      <c r="F443" s="31">
        <f>_xlfn.EXPON.DIST(A443,1/$F$3,0)</f>
        <v>1.2400729220443406E-2</v>
      </c>
      <c r="G443" s="31" t="str">
        <f ca="1">IF(AND(A443&gt;=$B$1,A443&lt;=$C$1),_xlfn.EXPON.DIST(A443,1/$F$3,0),"")</f>
        <v/>
      </c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18"/>
      <c r="T443" s="18"/>
      <c r="U443" s="18"/>
      <c r="V443" s="18"/>
      <c r="W443" s="18"/>
      <c r="X443" s="18"/>
      <c r="Y443" s="18"/>
    </row>
    <row r="444" spans="1:25" hidden="1" x14ac:dyDescent="0.25">
      <c r="A444" s="33">
        <v>4.4000000000000004</v>
      </c>
      <c r="B444" s="33">
        <f>1/5</f>
        <v>0.2</v>
      </c>
      <c r="C444" s="33" t="str">
        <f ca="1">IF(AND(A444&gt;=$B$1,A444&lt;=$C$1),0.2,"")</f>
        <v/>
      </c>
      <c r="D444" s="32">
        <f>_xlfn.NORM.S.DIST(A444-2.5,0)</f>
        <v>6.5615814774676554E-2</v>
      </c>
      <c r="E444" s="32" t="str">
        <f ca="1">IF(AND(A444&gt;=$B$1,A444&lt;=$C$1),_xlfn.NORM.S.DIST(A444-2.5,0),"")</f>
        <v/>
      </c>
      <c r="F444" s="31">
        <f>_xlfn.EXPON.DIST(A444,1/$F$3,0)</f>
        <v>1.2277339903068436E-2</v>
      </c>
      <c r="G444" s="31" t="str">
        <f ca="1">IF(AND(A444&gt;=$B$1,A444&lt;=$C$1),_xlfn.EXPON.DIST(A444,1/$F$3,0),"")</f>
        <v/>
      </c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18"/>
      <c r="T444" s="18"/>
      <c r="U444" s="18"/>
      <c r="V444" s="18"/>
      <c r="W444" s="18"/>
      <c r="X444" s="18"/>
      <c r="Y444" s="18"/>
    </row>
    <row r="445" spans="1:25" hidden="1" x14ac:dyDescent="0.25">
      <c r="A445" s="33">
        <v>4.41</v>
      </c>
      <c r="B445" s="33">
        <f>1/5</f>
        <v>0.2</v>
      </c>
      <c r="C445" s="33" t="str">
        <f ca="1">IF(AND(A445&gt;=$B$1,A445&lt;=$C$1),0.2,"")</f>
        <v/>
      </c>
      <c r="D445" s="32">
        <f>_xlfn.NORM.S.DIST(A445-2.5,0)</f>
        <v>6.4377664329969345E-2</v>
      </c>
      <c r="E445" s="32" t="str">
        <f ca="1">IF(AND(A445&gt;=$B$1,A445&lt;=$C$1),_xlfn.NORM.S.DIST(A445-2.5,0),"")</f>
        <v/>
      </c>
      <c r="F445" s="31">
        <f>_xlfn.EXPON.DIST(A445,1/$F$3,0)</f>
        <v>1.2155178329914935E-2</v>
      </c>
      <c r="G445" s="31" t="str">
        <f ca="1">IF(AND(A445&gt;=$B$1,A445&lt;=$C$1),_xlfn.EXPON.DIST(A445,1/$F$3,0),"")</f>
        <v/>
      </c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18"/>
      <c r="T445" s="18"/>
      <c r="U445" s="18"/>
      <c r="V445" s="18"/>
      <c r="W445" s="18"/>
      <c r="X445" s="18"/>
      <c r="Y445" s="18"/>
    </row>
    <row r="446" spans="1:25" hidden="1" x14ac:dyDescent="0.25">
      <c r="A446" s="33">
        <v>4.42</v>
      </c>
      <c r="B446" s="33">
        <f>1/5</f>
        <v>0.2</v>
      </c>
      <c r="C446" s="33" t="str">
        <f ca="1">IF(AND(A446&gt;=$B$1,A446&lt;=$C$1),0.2,"")</f>
        <v/>
      </c>
      <c r="D446" s="32">
        <f>_xlfn.NORM.S.DIST(A446-2.5,0)</f>
        <v>6.3156561435198655E-2</v>
      </c>
      <c r="E446" s="32" t="str">
        <f ca="1">IF(AND(A446&gt;=$B$1,A446&lt;=$C$1),_xlfn.NORM.S.DIST(A446-2.5,0),"")</f>
        <v/>
      </c>
      <c r="F446" s="31">
        <f>_xlfn.EXPON.DIST(A446,1/$F$3,0)</f>
        <v>1.2034232284723775E-2</v>
      </c>
      <c r="G446" s="31" t="str">
        <f ca="1">IF(AND(A446&gt;=$B$1,A446&lt;=$C$1),_xlfn.EXPON.DIST(A446,1/$F$3,0),"")</f>
        <v/>
      </c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18"/>
      <c r="T446" s="18"/>
      <c r="U446" s="18"/>
      <c r="V446" s="18"/>
      <c r="W446" s="18"/>
      <c r="X446" s="18"/>
      <c r="Y446" s="18"/>
    </row>
    <row r="447" spans="1:25" hidden="1" x14ac:dyDescent="0.25">
      <c r="A447" s="33">
        <v>4.43</v>
      </c>
      <c r="B447" s="33">
        <f>1/5</f>
        <v>0.2</v>
      </c>
      <c r="C447" s="33" t="str">
        <f ca="1">IF(AND(A447&gt;=$B$1,A447&lt;=$C$1),0.2,"")</f>
        <v/>
      </c>
      <c r="D447" s="32">
        <f>_xlfn.NORM.S.DIST(A447-2.5,0)</f>
        <v>6.1952424628105192E-2</v>
      </c>
      <c r="E447" s="32" t="str">
        <f ca="1">IF(AND(A447&gt;=$B$1,A447&lt;=$C$1),_xlfn.NORM.S.DIST(A447-2.5,0),"")</f>
        <v/>
      </c>
      <c r="F447" s="31">
        <f>_xlfn.EXPON.DIST(A447,1/$F$3,0)</f>
        <v>1.1914489672789647E-2</v>
      </c>
      <c r="G447" s="31" t="str">
        <f ca="1">IF(AND(A447&gt;=$B$1,A447&lt;=$C$1),_xlfn.EXPON.DIST(A447,1/$F$3,0),"")</f>
        <v/>
      </c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18"/>
      <c r="T447" s="18"/>
      <c r="U447" s="18"/>
      <c r="V447" s="18"/>
      <c r="W447" s="18"/>
      <c r="X447" s="18"/>
      <c r="Y447" s="18"/>
    </row>
    <row r="448" spans="1:25" hidden="1" x14ac:dyDescent="0.25">
      <c r="A448" s="33">
        <v>4.4400000000000004</v>
      </c>
      <c r="B448" s="33">
        <f>1/5</f>
        <v>0.2</v>
      </c>
      <c r="C448" s="33" t="str">
        <f ca="1">IF(AND(A448&gt;=$B$1,A448&lt;=$C$1),0.2,"")</f>
        <v/>
      </c>
      <c r="D448" s="32">
        <f>_xlfn.NORM.S.DIST(A448-2.5,0)</f>
        <v>6.0765168954564734E-2</v>
      </c>
      <c r="E448" s="32" t="str">
        <f ca="1">IF(AND(A448&gt;=$B$1,A448&lt;=$C$1),_xlfn.NORM.S.DIST(A448-2.5,0),"")</f>
        <v/>
      </c>
      <c r="F448" s="31">
        <f>_xlfn.EXPON.DIST(A448,1/$F$3,0)</f>
        <v>1.1795938519751562E-2</v>
      </c>
      <c r="G448" s="31" t="str">
        <f ca="1">IF(AND(A448&gt;=$B$1,A448&lt;=$C$1),_xlfn.EXPON.DIST(A448,1/$F$3,0),"")</f>
        <v/>
      </c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18"/>
      <c r="T448" s="18"/>
      <c r="U448" s="18"/>
      <c r="V448" s="18"/>
      <c r="W448" s="18"/>
      <c r="X448" s="18"/>
      <c r="Y448" s="18"/>
    </row>
    <row r="449" spans="1:25" hidden="1" x14ac:dyDescent="0.25">
      <c r="A449" s="33">
        <v>4.45</v>
      </c>
      <c r="B449" s="33">
        <f>1/5</f>
        <v>0.2</v>
      </c>
      <c r="C449" s="33" t="str">
        <f ca="1">IF(AND(A449&gt;=$B$1,A449&lt;=$C$1),0.2,"")</f>
        <v/>
      </c>
      <c r="D449" s="32">
        <f>_xlfn.NORM.S.DIST(A449-2.5,0)</f>
        <v>5.9594706068816054E-2</v>
      </c>
      <c r="E449" s="32" t="str">
        <f ca="1">IF(AND(A449&gt;=$B$1,A449&lt;=$C$1),_xlfn.NORM.S.DIST(A449-2.5,0),"")</f>
        <v/>
      </c>
      <c r="F449" s="31">
        <f>_xlfn.EXPON.DIST(A449,1/$F$3,0)</f>
        <v>1.1678566970395442E-2</v>
      </c>
      <c r="G449" s="31" t="str">
        <f ca="1">IF(AND(A449&gt;=$B$1,A449&lt;=$C$1),_xlfn.EXPON.DIST(A449,1/$F$3,0),"")</f>
        <v/>
      </c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18"/>
      <c r="T449" s="18"/>
      <c r="U449" s="18"/>
      <c r="V449" s="18"/>
      <c r="W449" s="18"/>
      <c r="X449" s="18"/>
      <c r="Y449" s="18"/>
    </row>
    <row r="450" spans="1:25" hidden="1" x14ac:dyDescent="0.25">
      <c r="A450" s="33">
        <v>4.46</v>
      </c>
      <c r="B450" s="33">
        <f>1/5</f>
        <v>0.2</v>
      </c>
      <c r="C450" s="33" t="str">
        <f ca="1">IF(AND(A450&gt;=$B$1,A450&lt;=$C$1),0.2,"")</f>
        <v/>
      </c>
      <c r="D450" s="32">
        <f>_xlfn.NORM.S.DIST(A450-2.5,0)</f>
        <v>5.8440944333451469E-2</v>
      </c>
      <c r="E450" s="32" t="str">
        <f ca="1">IF(AND(A450&gt;=$B$1,A450&lt;=$C$1),_xlfn.NORM.S.DIST(A450-2.5,0),"")</f>
        <v/>
      </c>
      <c r="F450" s="31">
        <f>_xlfn.EXPON.DIST(A450,1/$F$3,0)</f>
        <v>1.1562363287468536E-2</v>
      </c>
      <c r="G450" s="31" t="str">
        <f ca="1">IF(AND(A450&gt;=$B$1,A450&lt;=$C$1),_xlfn.EXPON.DIST(A450,1/$F$3,0),"")</f>
        <v/>
      </c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18"/>
      <c r="T450" s="18"/>
      <c r="U450" s="18"/>
      <c r="V450" s="18"/>
      <c r="W450" s="18"/>
      <c r="X450" s="18"/>
      <c r="Y450" s="18"/>
    </row>
    <row r="451" spans="1:25" hidden="1" x14ac:dyDescent="0.25">
      <c r="A451" s="33">
        <v>4.47</v>
      </c>
      <c r="B451" s="33">
        <f>1/5</f>
        <v>0.2</v>
      </c>
      <c r="C451" s="33" t="str">
        <f ca="1">IF(AND(A451&gt;=$B$1,A451&lt;=$C$1),0.2,"")</f>
        <v/>
      </c>
      <c r="D451" s="32">
        <f>_xlfn.NORM.S.DIST(A451-2.5,0)</f>
        <v>5.7303788919117152E-2</v>
      </c>
      <c r="E451" s="32" t="str">
        <f ca="1">IF(AND(A451&gt;=$B$1,A451&lt;=$C$1),_xlfn.NORM.S.DIST(A451-2.5,0),"")</f>
        <v/>
      </c>
      <c r="F451" s="31">
        <f>_xlfn.EXPON.DIST(A451,1/$F$3,0)</f>
        <v>1.1447315850505711E-2</v>
      </c>
      <c r="G451" s="31" t="str">
        <f ca="1">IF(AND(A451&gt;=$B$1,A451&lt;=$C$1),_xlfn.EXPON.DIST(A451,1/$F$3,0),"")</f>
        <v/>
      </c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18"/>
      <c r="T451" s="18"/>
      <c r="U451" s="18"/>
      <c r="V451" s="18"/>
      <c r="W451" s="18"/>
      <c r="X451" s="18"/>
      <c r="Y451" s="18"/>
    </row>
    <row r="452" spans="1:25" hidden="1" x14ac:dyDescent="0.25">
      <c r="A452" s="33">
        <v>4.4800000000000004</v>
      </c>
      <c r="B452" s="33">
        <f>1/5</f>
        <v>0.2</v>
      </c>
      <c r="C452" s="33" t="str">
        <f ca="1">IF(AND(A452&gt;=$B$1,A452&lt;=$C$1),0.2,"")</f>
        <v/>
      </c>
      <c r="D452" s="32">
        <f>_xlfn.NORM.S.DIST(A452-2.5,0)</f>
        <v>5.6183141903867993E-2</v>
      </c>
      <c r="E452" s="32" t="str">
        <f ca="1">IF(AND(A452&gt;=$B$1,A452&lt;=$C$1),_xlfn.NORM.S.DIST(A452-2.5,0),"")</f>
        <v/>
      </c>
      <c r="F452" s="31">
        <f>_xlfn.EXPON.DIST(A452,1/$F$3,0)</f>
        <v>1.1333413154667387E-2</v>
      </c>
      <c r="G452" s="31" t="str">
        <f ca="1">IF(AND(A452&gt;=$B$1,A452&lt;=$C$1),_xlfn.EXPON.DIST(A452,1/$F$3,0),"")</f>
        <v/>
      </c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18"/>
      <c r="T452" s="18"/>
      <c r="U452" s="18"/>
      <c r="V452" s="18"/>
      <c r="W452" s="18"/>
      <c r="X452" s="18"/>
      <c r="Y452" s="18"/>
    </row>
    <row r="453" spans="1:25" hidden="1" x14ac:dyDescent="0.25">
      <c r="A453" s="33">
        <v>4.49</v>
      </c>
      <c r="B453" s="33">
        <f>1/5</f>
        <v>0.2</v>
      </c>
      <c r="C453" s="33" t="str">
        <f ca="1">IF(AND(A453&gt;=$B$1,A453&lt;=$C$1),0.2,"")</f>
        <v/>
      </c>
      <c r="D453" s="32">
        <f>_xlfn.NORM.S.DIST(A453-2.5,0)</f>
        <v>5.5078902372125739E-2</v>
      </c>
      <c r="E453" s="32" t="str">
        <f ca="1">IF(AND(A453&gt;=$B$1,A453&lt;=$C$1),_xlfn.NORM.S.DIST(A453-2.5,0),"")</f>
        <v/>
      </c>
      <c r="F453" s="31">
        <f>_xlfn.EXPON.DIST(A453,1/$F$3,0)</f>
        <v>1.1220643809589084E-2</v>
      </c>
      <c r="G453" s="31" t="str">
        <f ca="1">IF(AND(A453&gt;=$B$1,A453&lt;=$C$1),_xlfn.EXPON.DIST(A453,1/$F$3,0),"")</f>
        <v/>
      </c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18"/>
      <c r="T453" s="18"/>
      <c r="U453" s="18"/>
      <c r="V453" s="18"/>
      <c r="W453" s="18"/>
      <c r="X453" s="18"/>
      <c r="Y453" s="18"/>
    </row>
    <row r="454" spans="1:25" hidden="1" x14ac:dyDescent="0.25">
      <c r="A454" s="33">
        <v>4.5</v>
      </c>
      <c r="B454" s="33">
        <f>1/5</f>
        <v>0.2</v>
      </c>
      <c r="C454" s="33" t="str">
        <f ca="1">IF(AND(A454&gt;=$B$1,A454&lt;=$C$1),0.2,"")</f>
        <v/>
      </c>
      <c r="D454" s="32">
        <f>_xlfn.NORM.S.DIST(A454-2.5,0)</f>
        <v>5.3990966513188063E-2</v>
      </c>
      <c r="E454" s="32" t="str">
        <f ca="1">IF(AND(A454&gt;=$B$1,A454&lt;=$C$1),_xlfn.NORM.S.DIST(A454-2.5,0),"")</f>
        <v/>
      </c>
      <c r="F454" s="31">
        <f>_xlfn.EXPON.DIST(A454,1/$F$3,0)</f>
        <v>1.1108996538242306E-2</v>
      </c>
      <c r="G454" s="31" t="str">
        <f ca="1">IF(AND(A454&gt;=$B$1,A454&lt;=$C$1),_xlfn.EXPON.DIST(A454,1/$F$3,0),"")</f>
        <v/>
      </c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18"/>
      <c r="T454" s="18"/>
      <c r="U454" s="18"/>
      <c r="V454" s="18"/>
      <c r="W454" s="18"/>
      <c r="X454" s="18"/>
      <c r="Y454" s="18"/>
    </row>
    <row r="455" spans="1:25" hidden="1" x14ac:dyDescent="0.25">
      <c r="A455" s="33">
        <v>4.51</v>
      </c>
      <c r="B455" s="33">
        <f>1/5</f>
        <v>0.2</v>
      </c>
      <c r="C455" s="33" t="str">
        <f ca="1">IF(AND(A455&gt;=$B$1,A455&lt;=$C$1),0.2,"")</f>
        <v/>
      </c>
      <c r="D455" s="32">
        <f>_xlfn.NORM.S.DIST(A455-2.5,0)</f>
        <v>5.2919227719240312E-2</v>
      </c>
      <c r="E455" s="32" t="str">
        <f ca="1">IF(AND(A455&gt;=$B$1,A455&lt;=$C$1),_xlfn.NORM.S.DIST(A455-2.5,0),"")</f>
        <v/>
      </c>
      <c r="F455" s="31">
        <f>_xlfn.EXPON.DIST(A455,1/$F$3,0)</f>
        <v>1.0998460175806881E-2</v>
      </c>
      <c r="G455" s="31" t="str">
        <f ca="1">IF(AND(A455&gt;=$B$1,A455&lt;=$C$1),_xlfn.EXPON.DIST(A455,1/$F$3,0),"")</f>
        <v/>
      </c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18"/>
      <c r="T455" s="18"/>
      <c r="U455" s="18"/>
      <c r="V455" s="18"/>
      <c r="W455" s="18"/>
      <c r="X455" s="18"/>
      <c r="Y455" s="18"/>
    </row>
    <row r="456" spans="1:25" hidden="1" x14ac:dyDescent="0.25">
      <c r="A456" s="33">
        <v>4.5200000000000005</v>
      </c>
      <c r="B456" s="33">
        <f>1/5</f>
        <v>0.2</v>
      </c>
      <c r="C456" s="33" t="str">
        <f ca="1">IF(AND(A456&gt;=$B$1,A456&lt;=$C$1),0.2,"")</f>
        <v/>
      </c>
      <c r="D456" s="32">
        <f>_xlfn.NORM.S.DIST(A456-2.5,0)</f>
        <v>5.186357668282051E-2</v>
      </c>
      <c r="E456" s="32" t="str">
        <f ca="1">IF(AND(A456&gt;=$B$1,A456&lt;=$C$1),_xlfn.NORM.S.DIST(A456-2.5,0),"")</f>
        <v/>
      </c>
      <c r="F456" s="31">
        <f>_xlfn.EXPON.DIST(A456,1/$F$3,0)</f>
        <v>1.088902366855444E-2</v>
      </c>
      <c r="G456" s="31" t="str">
        <f ca="1">IF(AND(A456&gt;=$B$1,A456&lt;=$C$1),_xlfn.EXPON.DIST(A456,1/$F$3,0),"")</f>
        <v/>
      </c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18"/>
      <c r="T456" s="18"/>
      <c r="U456" s="18"/>
      <c r="V456" s="18"/>
      <c r="W456" s="18"/>
      <c r="X456" s="18"/>
      <c r="Y456" s="18"/>
    </row>
    <row r="457" spans="1:25" hidden="1" x14ac:dyDescent="0.25">
      <c r="A457" s="33">
        <v>4.53</v>
      </c>
      <c r="B457" s="33">
        <f>1/5</f>
        <v>0.2</v>
      </c>
      <c r="C457" s="33" t="str">
        <f ca="1">IF(AND(A457&gt;=$B$1,A457&lt;=$C$1),0.2,"")</f>
        <v/>
      </c>
      <c r="D457" s="32">
        <f>_xlfn.NORM.S.DIST(A457-2.5,0)</f>
        <v>5.0823901493691162E-2</v>
      </c>
      <c r="E457" s="32" t="str">
        <f ca="1">IF(AND(A457&gt;=$B$1,A457&lt;=$C$1),_xlfn.NORM.S.DIST(A457-2.5,0),"")</f>
        <v/>
      </c>
      <c r="F457" s="31">
        <f>_xlfn.EXPON.DIST(A457,1/$F$3,0)</f>
        <v>1.0780676072743084E-2</v>
      </c>
      <c r="G457" s="31" t="str">
        <f ca="1">IF(AND(A457&gt;=$B$1,A457&lt;=$C$1),_xlfn.EXPON.DIST(A457,1/$F$3,0),"")</f>
        <v/>
      </c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18"/>
      <c r="T457" s="18"/>
      <c r="U457" s="18"/>
      <c r="V457" s="18"/>
      <c r="W457" s="18"/>
      <c r="X457" s="18"/>
      <c r="Y457" s="18"/>
    </row>
    <row r="458" spans="1:25" hidden="1" x14ac:dyDescent="0.25">
      <c r="A458" s="33">
        <v>4.54</v>
      </c>
      <c r="B458" s="33">
        <f>1/5</f>
        <v>0.2</v>
      </c>
      <c r="C458" s="33" t="str">
        <f ca="1">IF(AND(A458&gt;=$B$1,A458&lt;=$C$1),0.2,"")</f>
        <v/>
      </c>
      <c r="D458" s="32">
        <f>_xlfn.NORM.S.DIST(A458-2.5,0)</f>
        <v>4.9800087735070775E-2</v>
      </c>
      <c r="E458" s="32" t="str">
        <f ca="1">IF(AND(A458&gt;=$B$1,A458&lt;=$C$1),_xlfn.NORM.S.DIST(A458-2.5,0),"")</f>
        <v/>
      </c>
      <c r="F458" s="31">
        <f>_xlfn.EXPON.DIST(A458,1/$F$3,0)</f>
        <v>1.0673406553522925E-2</v>
      </c>
      <c r="G458" s="31" t="str">
        <f ca="1">IF(AND(A458&gt;=$B$1,A458&lt;=$C$1),_xlfn.EXPON.DIST(A458,1/$F$3,0),"")</f>
        <v/>
      </c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18"/>
      <c r="T458" s="18"/>
      <c r="U458" s="18"/>
      <c r="V458" s="18"/>
      <c r="W458" s="18"/>
      <c r="X458" s="18"/>
      <c r="Y458" s="18"/>
    </row>
    <row r="459" spans="1:25" hidden="1" x14ac:dyDescent="0.25">
      <c r="A459" s="33">
        <v>4.55</v>
      </c>
      <c r="B459" s="33">
        <f>1/5</f>
        <v>0.2</v>
      </c>
      <c r="C459" s="33" t="str">
        <f ca="1">IF(AND(A459&gt;=$B$1,A459&lt;=$C$1),0.2,"")</f>
        <v/>
      </c>
      <c r="D459" s="32">
        <f>_xlfn.NORM.S.DIST(A459-2.5,0)</f>
        <v>4.8792018579182764E-2</v>
      </c>
      <c r="E459" s="32" t="str">
        <f ca="1">IF(AND(A459&gt;=$B$1,A459&lt;=$C$1),_xlfn.NORM.S.DIST(A459-2.5,0),"")</f>
        <v/>
      </c>
      <c r="F459" s="31">
        <f>_xlfn.EXPON.DIST(A459,1/$F$3,0)</f>
        <v>1.0567204383852655E-2</v>
      </c>
      <c r="G459" s="31" t="str">
        <f ca="1">IF(AND(A459&gt;=$B$1,A459&lt;=$C$1),_xlfn.EXPON.DIST(A459,1/$F$3,0),"")</f>
        <v/>
      </c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18"/>
      <c r="T459" s="18"/>
      <c r="U459" s="18"/>
      <c r="V459" s="18"/>
      <c r="W459" s="18"/>
      <c r="X459" s="18"/>
      <c r="Y459" s="18"/>
    </row>
    <row r="460" spans="1:25" hidden="1" x14ac:dyDescent="0.25">
      <c r="A460" s="33">
        <v>4.5600000000000005</v>
      </c>
      <c r="B460" s="33">
        <f>1/5</f>
        <v>0.2</v>
      </c>
      <c r="C460" s="33" t="str">
        <f ca="1">IF(AND(A460&gt;=$B$1,A460&lt;=$C$1),0.2,"")</f>
        <v/>
      </c>
      <c r="D460" s="32">
        <f>_xlfn.NORM.S.DIST(A460-2.5,0)</f>
        <v>4.7799574882076964E-2</v>
      </c>
      <c r="E460" s="32" t="str">
        <f ca="1">IF(AND(A460&gt;=$B$1,A460&lt;=$C$1),_xlfn.NORM.S.DIST(A460-2.5,0),"")</f>
        <v/>
      </c>
      <c r="F460" s="31">
        <f>_xlfn.EXPON.DIST(A460,1/$F$3,0)</f>
        <v>1.0462058943426795E-2</v>
      </c>
      <c r="G460" s="31" t="str">
        <f ca="1">IF(AND(A460&gt;=$B$1,A460&lt;=$C$1),_xlfn.EXPON.DIST(A460,1/$F$3,0),"")</f>
        <v/>
      </c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18"/>
      <c r="T460" s="18"/>
      <c r="U460" s="18"/>
      <c r="V460" s="18"/>
      <c r="W460" s="18"/>
      <c r="X460" s="18"/>
      <c r="Y460" s="18"/>
    </row>
    <row r="461" spans="1:25" hidden="1" x14ac:dyDescent="0.25">
      <c r="A461" s="33">
        <v>4.57</v>
      </c>
      <c r="B461" s="33">
        <f>1/5</f>
        <v>0.2</v>
      </c>
      <c r="C461" s="33" t="str">
        <f ca="1">IF(AND(A461&gt;=$B$1,A461&lt;=$C$1),0.2,"")</f>
        <v/>
      </c>
      <c r="D461" s="32">
        <f>_xlfn.NORM.S.DIST(A461-2.5,0)</f>
        <v>4.6822635277683121E-2</v>
      </c>
      <c r="E461" s="32" t="str">
        <f ca="1">IF(AND(A461&gt;=$B$1,A461&lt;=$C$1),_xlfn.NORM.S.DIST(A461-2.5,0),"")</f>
        <v/>
      </c>
      <c r="F461" s="31">
        <f>_xlfn.EXPON.DIST(A461,1/$F$3,0)</f>
        <v>1.0357959717613696E-2</v>
      </c>
      <c r="G461" s="31" t="str">
        <f ca="1">IF(AND(A461&gt;=$B$1,A461&lt;=$C$1),_xlfn.EXPON.DIST(A461,1/$F$3,0),"")</f>
        <v/>
      </c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18"/>
      <c r="T461" s="18"/>
      <c r="U461" s="18"/>
      <c r="V461" s="18"/>
      <c r="W461" s="18"/>
      <c r="X461" s="18"/>
      <c r="Y461" s="18"/>
    </row>
    <row r="462" spans="1:25" hidden="1" x14ac:dyDescent="0.25">
      <c r="A462" s="33">
        <v>4.58</v>
      </c>
      <c r="B462" s="33">
        <f>1/5</f>
        <v>0.2</v>
      </c>
      <c r="C462" s="33" t="str">
        <f ca="1">IF(AND(A462&gt;=$B$1,A462&lt;=$C$1),0.2,"")</f>
        <v/>
      </c>
      <c r="D462" s="32">
        <f>_xlfn.NORM.S.DIST(A462-2.5,0)</f>
        <v>4.5861076271054887E-2</v>
      </c>
      <c r="E462" s="32" t="str">
        <f ca="1">IF(AND(A462&gt;=$B$1,A462&lt;=$C$1),_xlfn.NORM.S.DIST(A462-2.5,0),"")</f>
        <v/>
      </c>
      <c r="F462" s="31">
        <f>_xlfn.EXPON.DIST(A462,1/$F$3,0)</f>
        <v>1.0254896296404022E-2</v>
      </c>
      <c r="G462" s="31" t="str">
        <f ca="1">IF(AND(A462&gt;=$B$1,A462&lt;=$C$1),_xlfn.EXPON.DIST(A462,1/$F$3,0),"")</f>
        <v/>
      </c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18"/>
      <c r="T462" s="18"/>
      <c r="U462" s="18"/>
      <c r="V462" s="18"/>
      <c r="W462" s="18"/>
      <c r="X462" s="18"/>
      <c r="Y462" s="18"/>
    </row>
    <row r="463" spans="1:25" hidden="1" x14ac:dyDescent="0.25">
      <c r="A463" s="33">
        <v>4.59</v>
      </c>
      <c r="B463" s="33">
        <f>1/5</f>
        <v>0.2</v>
      </c>
      <c r="C463" s="33" t="str">
        <f ca="1">IF(AND(A463&gt;=$B$1,A463&lt;=$C$1),0.2,"")</f>
        <v/>
      </c>
      <c r="D463" s="32">
        <f>_xlfn.NORM.S.DIST(A463-2.5,0)</f>
        <v>4.49147723307671E-2</v>
      </c>
      <c r="E463" s="32" t="str">
        <f ca="1">IF(AND(A463&gt;=$B$1,A463&lt;=$C$1),_xlfn.NORM.S.DIST(A463-2.5,0),"")</f>
        <v/>
      </c>
      <c r="F463" s="31">
        <f>_xlfn.EXPON.DIST(A463,1/$F$3,0)</f>
        <v>1.0152858373369763E-2</v>
      </c>
      <c r="G463" s="31" t="str">
        <f ca="1">IF(AND(A463&gt;=$B$1,A463&lt;=$C$1),_xlfn.EXPON.DIST(A463,1/$F$3,0),"")</f>
        <v/>
      </c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18"/>
      <c r="T463" s="18"/>
      <c r="U463" s="18"/>
      <c r="V463" s="18"/>
      <c r="W463" s="18"/>
      <c r="X463" s="18"/>
      <c r="Y463" s="18"/>
    </row>
    <row r="464" spans="1:25" hidden="1" x14ac:dyDescent="0.25">
      <c r="A464" s="33">
        <v>4.6000000000000005</v>
      </c>
      <c r="B464" s="33">
        <f>1/5</f>
        <v>0.2</v>
      </c>
      <c r="C464" s="33" t="str">
        <f ca="1">IF(AND(A464&gt;=$B$1,A464&lt;=$C$1),0.2,"")</f>
        <v/>
      </c>
      <c r="D464" s="32">
        <f>_xlfn.NORM.S.DIST(A464-2.5,0)</f>
        <v>4.3983595980427156E-2</v>
      </c>
      <c r="E464" s="32" t="str">
        <f ca="1">IF(AND(A464&gt;=$B$1,A464&lt;=$C$1),_xlfn.NORM.S.DIST(A464-2.5,0),"")</f>
        <v/>
      </c>
      <c r="F464" s="31">
        <f>_xlfn.EXPON.DIST(A464,1/$F$3,0)</f>
        <v>1.0051835744633576E-2</v>
      </c>
      <c r="G464" s="31" t="str">
        <f ca="1">IF(AND(A464&gt;=$B$1,A464&lt;=$C$1),_xlfn.EXPON.DIST(A464,1/$F$3,0),"")</f>
        <v/>
      </c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18"/>
      <c r="T464" s="18"/>
      <c r="U464" s="18"/>
      <c r="V464" s="18"/>
      <c r="W464" s="18"/>
      <c r="X464" s="18"/>
      <c r="Y464" s="18"/>
    </row>
    <row r="465" spans="1:25" hidden="1" x14ac:dyDescent="0.25">
      <c r="A465" s="33">
        <v>4.6100000000000003</v>
      </c>
      <c r="B465" s="33">
        <f>1/5</f>
        <v>0.2</v>
      </c>
      <c r="C465" s="33" t="str">
        <f ca="1">IF(AND(A465&gt;=$B$1,A465&lt;=$C$1),0.2,"")</f>
        <v/>
      </c>
      <c r="D465" s="32">
        <f>_xlfn.NORM.S.DIST(A465-2.5,0)</f>
        <v>4.3067417889265699E-2</v>
      </c>
      <c r="E465" s="32" t="str">
        <f ca="1">IF(AND(A465&gt;=$B$1,A465&lt;=$C$1),_xlfn.NORM.S.DIST(A465-2.5,0),"")</f>
        <v/>
      </c>
      <c r="F465" s="31">
        <f>_xlfn.EXPON.DIST(A465,1/$F$3,0)</f>
        <v>9.9518183078484198E-3</v>
      </c>
      <c r="G465" s="31" t="str">
        <f ca="1">IF(AND(A465&gt;=$B$1,A465&lt;=$C$1),_xlfn.EXPON.DIST(A465,1/$F$3,0),"")</f>
        <v/>
      </c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18"/>
      <c r="T465" s="18"/>
      <c r="U465" s="18"/>
      <c r="V465" s="18"/>
      <c r="W465" s="18"/>
      <c r="X465" s="18"/>
      <c r="Y465" s="18"/>
    </row>
    <row r="466" spans="1:25" hidden="1" x14ac:dyDescent="0.25">
      <c r="A466" s="33">
        <v>4.62</v>
      </c>
      <c r="B466" s="33">
        <f>1/5</f>
        <v>0.2</v>
      </c>
      <c r="C466" s="33" t="str">
        <f ca="1">IF(AND(A466&gt;=$B$1,A466&lt;=$C$1),0.2,"")</f>
        <v/>
      </c>
      <c r="D466" s="32">
        <f>_xlfn.NORM.S.DIST(A466-2.5,0)</f>
        <v>4.2166106961770311E-2</v>
      </c>
      <c r="E466" s="32" t="str">
        <f ca="1">IF(AND(A466&gt;=$B$1,A466&lt;=$C$1),_xlfn.NORM.S.DIST(A466-2.5,0),"")</f>
        <v/>
      </c>
      <c r="F466" s="31">
        <f>_xlfn.EXPON.DIST(A466,1/$F$3,0)</f>
        <v>9.8527960611872571E-3</v>
      </c>
      <c r="G466" s="31" t="str">
        <f ca="1">IF(AND(A466&gt;=$B$1,A466&lt;=$C$1),_xlfn.EXPON.DIST(A466,1/$F$3,0),"")</f>
        <v/>
      </c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18"/>
      <c r="T466" s="18"/>
      <c r="U466" s="18"/>
      <c r="V466" s="18"/>
      <c r="W466" s="18"/>
      <c r="X466" s="18"/>
      <c r="Y466" s="18"/>
    </row>
    <row r="467" spans="1:25" hidden="1" x14ac:dyDescent="0.25">
      <c r="A467" s="33">
        <v>4.63</v>
      </c>
      <c r="B467" s="33">
        <f>1/5</f>
        <v>0.2</v>
      </c>
      <c r="C467" s="33" t="str">
        <f ca="1">IF(AND(A467&gt;=$B$1,A467&lt;=$C$1),0.2,"")</f>
        <v/>
      </c>
      <c r="D467" s="32">
        <f>_xlfn.NORM.S.DIST(A467-2.5,0)</f>
        <v>4.1279530426330417E-2</v>
      </c>
      <c r="E467" s="32" t="str">
        <f ca="1">IF(AND(A467&gt;=$B$1,A467&lt;=$C$1),_xlfn.NORM.S.DIST(A467-2.5,0),"")</f>
        <v/>
      </c>
      <c r="F467" s="31">
        <f>_xlfn.EXPON.DIST(A467,1/$F$3,0)</f>
        <v>9.7547591023429032E-3</v>
      </c>
      <c r="G467" s="31" t="str">
        <f ca="1">IF(AND(A467&gt;=$B$1,A467&lt;=$C$1),_xlfn.EXPON.DIST(A467,1/$F$3,0),"")</f>
        <v/>
      </c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18"/>
      <c r="T467" s="18"/>
      <c r="U467" s="18"/>
      <c r="V467" s="18"/>
      <c r="W467" s="18"/>
      <c r="X467" s="18"/>
      <c r="Y467" s="18"/>
    </row>
    <row r="468" spans="1:25" hidden="1" x14ac:dyDescent="0.25">
      <c r="A468" s="33">
        <v>4.6399999999999997</v>
      </c>
      <c r="B468" s="33">
        <f>1/5</f>
        <v>0.2</v>
      </c>
      <c r="C468" s="33" t="str">
        <f ca="1">IF(AND(A468&gt;=$B$1,A468&lt;=$C$1),0.2,"")</f>
        <v/>
      </c>
      <c r="D468" s="32">
        <f>_xlfn.NORM.S.DIST(A468-2.5,0)</f>
        <v>4.0407553922860343E-2</v>
      </c>
      <c r="E468" s="32" t="str">
        <f ca="1">IF(AND(A468&gt;=$B$1,A468&lt;=$C$1),_xlfn.NORM.S.DIST(A468-2.5,0),"")</f>
        <v/>
      </c>
      <c r="F468" s="31">
        <f>_xlfn.EXPON.DIST(A468,1/$F$3,0)</f>
        <v>9.6576976275377768E-3</v>
      </c>
      <c r="G468" s="31" t="str">
        <f ca="1">IF(AND(A468&gt;=$B$1,A468&lt;=$C$1),_xlfn.EXPON.DIST(A468,1/$F$3,0),"")</f>
        <v/>
      </c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18"/>
      <c r="T468" s="18"/>
      <c r="U468" s="18"/>
      <c r="V468" s="18"/>
      <c r="W468" s="18"/>
      <c r="X468" s="18"/>
      <c r="Y468" s="18"/>
    </row>
    <row r="469" spans="1:25" hidden="1" x14ac:dyDescent="0.25">
      <c r="A469" s="33">
        <v>4.6500000000000004</v>
      </c>
      <c r="B469" s="33">
        <f>1/5</f>
        <v>0.2</v>
      </c>
      <c r="C469" s="33" t="str">
        <f ca="1">IF(AND(A469&gt;=$B$1,A469&lt;=$C$1),0.2,"")</f>
        <v/>
      </c>
      <c r="D469" s="32">
        <f>_xlfn.NORM.S.DIST(A469-2.5,0)</f>
        <v>3.9550041589370186E-2</v>
      </c>
      <c r="E469" s="32" t="str">
        <f ca="1">IF(AND(A469&gt;=$B$1,A469&lt;=$C$1),_xlfn.NORM.S.DIST(A469-2.5,0),"")</f>
        <v/>
      </c>
      <c r="F469" s="31">
        <f>_xlfn.EXPON.DIST(A469,1/$F$3,0)</f>
        <v>9.5616019305435045E-3</v>
      </c>
      <c r="G469" s="31" t="str">
        <f ca="1">IF(AND(A469&gt;=$B$1,A469&lt;=$C$1),_xlfn.EXPON.DIST(A469,1/$F$3,0),"")</f>
        <v/>
      </c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18"/>
      <c r="T469" s="18"/>
      <c r="U469" s="18"/>
      <c r="V469" s="18"/>
      <c r="W469" s="18"/>
      <c r="X469" s="18"/>
      <c r="Y469" s="18"/>
    </row>
    <row r="470" spans="1:25" hidden="1" x14ac:dyDescent="0.25">
      <c r="A470" s="33">
        <v>4.66</v>
      </c>
      <c r="B470" s="33">
        <f>1/5</f>
        <v>0.2</v>
      </c>
      <c r="C470" s="33" t="str">
        <f ca="1">IF(AND(A470&gt;=$B$1,A470&lt;=$C$1),0.2,"")</f>
        <v/>
      </c>
      <c r="D470" s="32">
        <f>_xlfn.NORM.S.DIST(A470-2.5,0)</f>
        <v>3.8706856147455608E-2</v>
      </c>
      <c r="E470" s="32" t="str">
        <f ca="1">IF(AND(A470&gt;=$B$1,A470&lt;=$C$1),_xlfn.NORM.S.DIST(A470-2.5,0),"")</f>
        <v/>
      </c>
      <c r="F470" s="31">
        <f>_xlfn.EXPON.DIST(A470,1/$F$3,0)</f>
        <v>9.4664624017103231E-3</v>
      </c>
      <c r="G470" s="31" t="str">
        <f ca="1">IF(AND(A470&gt;=$B$1,A470&lt;=$C$1),_xlfn.EXPON.DIST(A470,1/$F$3,0),"")</f>
        <v/>
      </c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18"/>
      <c r="T470" s="18"/>
      <c r="U470" s="18"/>
      <c r="V470" s="18"/>
      <c r="W470" s="18"/>
      <c r="X470" s="18"/>
      <c r="Y470" s="18"/>
    </row>
    <row r="471" spans="1:25" hidden="1" x14ac:dyDescent="0.25">
      <c r="A471" s="33">
        <v>4.67</v>
      </c>
      <c r="B471" s="33">
        <f>1/5</f>
        <v>0.2</v>
      </c>
      <c r="C471" s="33" t="str">
        <f ca="1">IF(AND(A471&gt;=$B$1,A471&lt;=$C$1),0.2,"")</f>
        <v/>
      </c>
      <c r="D471" s="32">
        <f>_xlfn.NORM.S.DIST(A471-2.5,0)</f>
        <v>3.7877858986677483E-2</v>
      </c>
      <c r="E471" s="32" t="str">
        <f ca="1">IF(AND(A471&gt;=$B$1,A471&lt;=$C$1),_xlfn.NORM.S.DIST(A471-2.5,0),"")</f>
        <v/>
      </c>
      <c r="F471" s="31">
        <f>_xlfn.EXPON.DIST(A471,1/$F$3,0)</f>
        <v>9.3722695270060576E-3</v>
      </c>
      <c r="G471" s="31" t="str">
        <f ca="1">IF(AND(A471&gt;=$B$1,A471&lt;=$C$1),_xlfn.EXPON.DIST(A471,1/$F$3,0),"")</f>
        <v/>
      </c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18"/>
      <c r="T471" s="18"/>
      <c r="U471" s="18"/>
      <c r="V471" s="18"/>
      <c r="W471" s="18"/>
      <c r="X471" s="18"/>
      <c r="Y471" s="18"/>
    </row>
    <row r="472" spans="1:25" hidden="1" x14ac:dyDescent="0.25">
      <c r="A472" s="33">
        <v>4.68</v>
      </c>
      <c r="B472" s="33">
        <f>1/5</f>
        <v>0.2</v>
      </c>
      <c r="C472" s="33" t="str">
        <f ca="1">IF(AND(A472&gt;=$B$1,A472&lt;=$C$1),0.2,"")</f>
        <v/>
      </c>
      <c r="D472" s="32">
        <f>_xlfn.NORM.S.DIST(A472-2.5,0)</f>
        <v>3.7062910247806502E-2</v>
      </c>
      <c r="E472" s="32" t="str">
        <f ca="1">IF(AND(A472&gt;=$B$1,A472&lt;=$C$1),_xlfn.NORM.S.DIST(A472-2.5,0),"")</f>
        <v/>
      </c>
      <c r="F472" s="31">
        <f>_xlfn.EXPON.DIST(A472,1/$F$3,0)</f>
        <v>9.2790138870647437E-3</v>
      </c>
      <c r="G472" s="31" t="str">
        <f ca="1">IF(AND(A472&gt;=$B$1,A472&lt;=$C$1),_xlfn.EXPON.DIST(A472,1/$F$3,0),"")</f>
        <v/>
      </c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18"/>
      <c r="T472" s="18"/>
      <c r="U472" s="18"/>
      <c r="V472" s="18"/>
      <c r="W472" s="18"/>
      <c r="X472" s="18"/>
      <c r="Y472" s="18"/>
    </row>
    <row r="473" spans="1:25" hidden="1" x14ac:dyDescent="0.25">
      <c r="A473" s="33">
        <v>4.6900000000000004</v>
      </c>
      <c r="B473" s="33">
        <f>1/5</f>
        <v>0.2</v>
      </c>
      <c r="C473" s="33" t="str">
        <f ca="1">IF(AND(A473&gt;=$B$1,A473&lt;=$C$1),0.2,"")</f>
        <v/>
      </c>
      <c r="D473" s="32">
        <f>_xlfn.NORM.S.DIST(A473-2.5,0)</f>
        <v>3.6261868904906187E-2</v>
      </c>
      <c r="E473" s="32" t="str">
        <f ca="1">IF(AND(A473&gt;=$B$1,A473&lt;=$C$1),_xlfn.NORM.S.DIST(A473-2.5,0),"")</f>
        <v/>
      </c>
      <c r="F473" s="31">
        <f>_xlfn.EXPON.DIST(A473,1/$F$3,0)</f>
        <v>9.1866861562446642E-3</v>
      </c>
      <c r="G473" s="31" t="str">
        <f ca="1">IF(AND(A473&gt;=$B$1,A473&lt;=$C$1),_xlfn.EXPON.DIST(A473,1/$F$3,0),"")</f>
        <v/>
      </c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18"/>
      <c r="T473" s="18"/>
      <c r="U473" s="18"/>
      <c r="V473" s="18"/>
      <c r="W473" s="18"/>
      <c r="X473" s="18"/>
      <c r="Y473" s="18"/>
    </row>
    <row r="474" spans="1:25" hidden="1" x14ac:dyDescent="0.25">
      <c r="A474" s="33">
        <v>4.7</v>
      </c>
      <c r="B474" s="33">
        <f>1/5</f>
        <v>0.2</v>
      </c>
      <c r="C474" s="33" t="str">
        <f ca="1">IF(AND(A474&gt;=$B$1,A474&lt;=$C$1),0.2,"")</f>
        <v/>
      </c>
      <c r="D474" s="32">
        <f>_xlfn.NORM.S.DIST(A474-2.5,0)</f>
        <v>3.5474592846231424E-2</v>
      </c>
      <c r="E474" s="32" t="str">
        <f ca="1">IF(AND(A474&gt;=$B$1,A474&lt;=$C$1),_xlfn.NORM.S.DIST(A474-2.5,0),"")</f>
        <v/>
      </c>
      <c r="F474" s="31">
        <f>_xlfn.EXPON.DIST(A474,1/$F$3,0)</f>
        <v>9.0952771016958155E-3</v>
      </c>
      <c r="G474" s="31" t="str">
        <f ca="1">IF(AND(A474&gt;=$B$1,A474&lt;=$C$1),_xlfn.EXPON.DIST(A474,1/$F$3,0),"")</f>
        <v/>
      </c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18"/>
      <c r="T474" s="18"/>
      <c r="U474" s="18"/>
      <c r="V474" s="18"/>
      <c r="W474" s="18"/>
      <c r="X474" s="18"/>
      <c r="Y474" s="18"/>
    </row>
    <row r="475" spans="1:25" hidden="1" x14ac:dyDescent="0.25">
      <c r="A475" s="33">
        <v>4.71</v>
      </c>
      <c r="B475" s="33">
        <f>1/5</f>
        <v>0.2</v>
      </c>
      <c r="C475" s="33" t="str">
        <f ca="1">IF(AND(A475&gt;=$B$1,A475&lt;=$C$1),0.2,"")</f>
        <v/>
      </c>
      <c r="D475" s="32">
        <f>_xlfn.NORM.S.DIST(A475-2.5,0)</f>
        <v>3.470093895391882E-2</v>
      </c>
      <c r="E475" s="32" t="str">
        <f ca="1">IF(AND(A475&gt;=$B$1,A475&lt;=$C$1),_xlfn.NORM.S.DIST(A475-2.5,0),"")</f>
        <v/>
      </c>
      <c r="F475" s="31">
        <f>_xlfn.EXPON.DIST(A475,1/$F$3,0)</f>
        <v>9.0047775824365593E-3</v>
      </c>
      <c r="G475" s="31" t="str">
        <f ca="1">IF(AND(A475&gt;=$B$1,A475&lt;=$C$1),_xlfn.EXPON.DIST(A475,1/$F$3,0),"")</f>
        <v/>
      </c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18"/>
      <c r="T475" s="18"/>
      <c r="U475" s="18"/>
      <c r="V475" s="18"/>
      <c r="W475" s="18"/>
      <c r="X475" s="18"/>
      <c r="Y475" s="18"/>
    </row>
    <row r="476" spans="1:25" hidden="1" x14ac:dyDescent="0.25">
      <c r="A476" s="33">
        <v>4.72</v>
      </c>
      <c r="B476" s="33">
        <f>1/5</f>
        <v>0.2</v>
      </c>
      <c r="C476" s="33" t="str">
        <f ca="1">IF(AND(A476&gt;=$B$1,A476&lt;=$C$1),0.2,"")</f>
        <v/>
      </c>
      <c r="D476" s="32">
        <f>_xlfn.NORM.S.DIST(A476-2.5,0)</f>
        <v>3.3940763182449214E-2</v>
      </c>
      <c r="E476" s="32" t="str">
        <f ca="1">IF(AND(A476&gt;=$B$1,A476&lt;=$C$1),_xlfn.NORM.S.DIST(A476-2.5,0),"")</f>
        <v/>
      </c>
      <c r="F476" s="31">
        <f>_xlfn.EXPON.DIST(A476,1/$F$3,0)</f>
        <v>8.9151785484395535E-3</v>
      </c>
      <c r="G476" s="31" t="str">
        <f ca="1">IF(AND(A476&gt;=$B$1,A476&lt;=$C$1),_xlfn.EXPON.DIST(A476,1/$F$3,0),"")</f>
        <v/>
      </c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18"/>
      <c r="T476" s="18"/>
      <c r="U476" s="18"/>
      <c r="V476" s="18"/>
      <c r="W476" s="18"/>
      <c r="X476" s="18"/>
      <c r="Y476" s="18"/>
    </row>
    <row r="477" spans="1:25" hidden="1" x14ac:dyDescent="0.25">
      <c r="A477" s="33">
        <v>4.7300000000000004</v>
      </c>
      <c r="B477" s="33">
        <f>1/5</f>
        <v>0.2</v>
      </c>
      <c r="C477" s="33" t="str">
        <f ca="1">IF(AND(A477&gt;=$B$1,A477&lt;=$C$1),0.2,"")</f>
        <v/>
      </c>
      <c r="D477" s="32">
        <f>_xlfn.NORM.S.DIST(A477-2.5,0)</f>
        <v>3.3193920635861088E-2</v>
      </c>
      <c r="E477" s="32" t="str">
        <f ca="1">IF(AND(A477&gt;=$B$1,A477&lt;=$C$1),_xlfn.NORM.S.DIST(A477-2.5,0),"")</f>
        <v/>
      </c>
      <c r="F477" s="31">
        <f>_xlfn.EXPON.DIST(A477,1/$F$3,0)</f>
        <v>8.8264710397267226E-3</v>
      </c>
      <c r="G477" s="31" t="str">
        <f ca="1">IF(AND(A477&gt;=$B$1,A477&lt;=$C$1),_xlfn.EXPON.DIST(A477,1/$F$3,0),"")</f>
        <v/>
      </c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18"/>
      <c r="T477" s="18"/>
      <c r="U477" s="18"/>
      <c r="V477" s="18"/>
      <c r="W477" s="18"/>
      <c r="X477" s="18"/>
      <c r="Y477" s="18"/>
    </row>
    <row r="478" spans="1:25" hidden="1" x14ac:dyDescent="0.25">
      <c r="A478" s="33">
        <v>4.74</v>
      </c>
      <c r="B478" s="33">
        <f>1/5</f>
        <v>0.2</v>
      </c>
      <c r="C478" s="33" t="str">
        <f ca="1">IF(AND(A478&gt;=$B$1,A478&lt;=$C$1),0.2,"")</f>
        <v/>
      </c>
      <c r="D478" s="32">
        <f>_xlfn.NORM.S.DIST(A478-2.5,0)</f>
        <v>3.2460265643697445E-2</v>
      </c>
      <c r="E478" s="32" t="str">
        <f ca="1">IF(AND(A478&gt;=$B$1,A478&lt;=$C$1),_xlfn.NORM.S.DIST(A478-2.5,0),"")</f>
        <v/>
      </c>
      <c r="F478" s="31">
        <f>_xlfn.EXPON.DIST(A478,1/$F$3,0)</f>
        <v>8.7386461854732905E-3</v>
      </c>
      <c r="G478" s="31" t="str">
        <f ca="1">IF(AND(A478&gt;=$B$1,A478&lt;=$C$1),_xlfn.EXPON.DIST(A478,1/$F$3,0),"")</f>
        <v/>
      </c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18"/>
      <c r="T478" s="18"/>
      <c r="U478" s="18"/>
      <c r="V478" s="18"/>
      <c r="W478" s="18"/>
      <c r="X478" s="18"/>
      <c r="Y478" s="18"/>
    </row>
    <row r="479" spans="1:25" hidden="1" x14ac:dyDescent="0.25">
      <c r="A479" s="33">
        <v>4.75</v>
      </c>
      <c r="B479" s="33">
        <f>1/5</f>
        <v>0.2</v>
      </c>
      <c r="C479" s="33" t="str">
        <f ca="1">IF(AND(A479&gt;=$B$1,A479&lt;=$C$1),0.2,"")</f>
        <v/>
      </c>
      <c r="D479" s="32">
        <f>_xlfn.NORM.S.DIST(A479-2.5,0)</f>
        <v>3.1739651835667418E-2</v>
      </c>
      <c r="E479" s="32" t="str">
        <f ca="1">IF(AND(A479&gt;=$B$1,A479&lt;=$C$1),_xlfn.NORM.S.DIST(A479-2.5,0),"")</f>
        <v/>
      </c>
      <c r="F479" s="31">
        <f>_xlfn.EXPON.DIST(A479,1/$F$3,0)</f>
        <v>8.6516952031206341E-3</v>
      </c>
      <c r="G479" s="31" t="str">
        <f ca="1">IF(AND(A479&gt;=$B$1,A479&lt;=$C$1),_xlfn.EXPON.DIST(A479,1/$F$3,0),"")</f>
        <v/>
      </c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18"/>
      <c r="T479" s="18"/>
      <c r="U479" s="18"/>
      <c r="V479" s="18"/>
      <c r="W479" s="18"/>
      <c r="X479" s="18"/>
      <c r="Y479" s="18"/>
    </row>
    <row r="480" spans="1:25" hidden="1" x14ac:dyDescent="0.25">
      <c r="A480" s="33">
        <v>4.76</v>
      </c>
      <c r="B480" s="33">
        <f>1/5</f>
        <v>0.2</v>
      </c>
      <c r="C480" s="33" t="str">
        <f ca="1">IF(AND(A480&gt;=$B$1,A480&lt;=$C$1),0.2,"")</f>
        <v/>
      </c>
      <c r="D480" s="32">
        <f>_xlfn.NORM.S.DIST(A480-2.5,0)</f>
        <v>3.103193221500827E-2</v>
      </c>
      <c r="E480" s="32" t="str">
        <f ca="1">IF(AND(A480&gt;=$B$1,A480&lt;=$C$1),_xlfn.NORM.S.DIST(A480-2.5,0),"")</f>
        <v/>
      </c>
      <c r="F480" s="31">
        <f>_xlfn.EXPON.DIST(A480,1/$F$3,0)</f>
        <v>8.5656093974980606E-3</v>
      </c>
      <c r="G480" s="31" t="str">
        <f ca="1">IF(AND(A480&gt;=$B$1,A480&lt;=$C$1),_xlfn.EXPON.DIST(A480,1/$F$3,0),"")</f>
        <v/>
      </c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18"/>
      <c r="T480" s="18"/>
      <c r="U480" s="18"/>
      <c r="V480" s="18"/>
      <c r="W480" s="18"/>
      <c r="X480" s="18"/>
      <c r="Y480" s="18"/>
    </row>
    <row r="481" spans="1:25" hidden="1" x14ac:dyDescent="0.25">
      <c r="A481" s="33">
        <v>4.7700000000000005</v>
      </c>
      <c r="B481" s="33">
        <f>1/5</f>
        <v>0.2</v>
      </c>
      <c r="C481" s="33" t="str">
        <f ca="1">IF(AND(A481&gt;=$B$1,A481&lt;=$C$1),0.2,"")</f>
        <v/>
      </c>
      <c r="D481" s="32">
        <f>_xlfn.NORM.S.DIST(A481-2.5,0)</f>
        <v>3.0336959230531597E-2</v>
      </c>
      <c r="E481" s="32" t="str">
        <f ca="1">IF(AND(A481&gt;=$B$1,A481&lt;=$C$1),_xlfn.NORM.S.DIST(A481-2.5,0),"")</f>
        <v/>
      </c>
      <c r="F481" s="31">
        <f>_xlfn.EXPON.DIST(A481,1/$F$3,0)</f>
        <v>8.4803801599532599E-3</v>
      </c>
      <c r="G481" s="31" t="str">
        <f ca="1">IF(AND(A481&gt;=$B$1,A481&lt;=$C$1),_xlfn.EXPON.DIST(A481,1/$F$3,0),"")</f>
        <v/>
      </c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18"/>
      <c r="T481" s="18"/>
      <c r="U481" s="18"/>
      <c r="V481" s="18"/>
      <c r="W481" s="18"/>
      <c r="X481" s="18"/>
      <c r="Y481" s="18"/>
    </row>
    <row r="482" spans="1:25" hidden="1" x14ac:dyDescent="0.25">
      <c r="A482" s="33">
        <v>4.78</v>
      </c>
      <c r="B482" s="33">
        <f>1/5</f>
        <v>0.2</v>
      </c>
      <c r="C482" s="33" t="str">
        <f ca="1">IF(AND(A482&gt;=$B$1,A482&lt;=$C$1),0.2,"")</f>
        <v/>
      </c>
      <c r="D482" s="32">
        <f>_xlfn.NORM.S.DIST(A482-2.5,0)</f>
        <v>2.965458484734125E-2</v>
      </c>
      <c r="E482" s="32" t="str">
        <f ca="1">IF(AND(A482&gt;=$B$1,A482&lt;=$C$1),_xlfn.NORM.S.DIST(A482-2.5,0),"")</f>
        <v/>
      </c>
      <c r="F482" s="31">
        <f>_xlfn.EXPON.DIST(A482,1/$F$3,0)</f>
        <v>8.3959989674914706E-3</v>
      </c>
      <c r="G482" s="31" t="str">
        <f ca="1">IF(AND(A482&gt;=$B$1,A482&lt;=$C$1),_xlfn.EXPON.DIST(A482,1/$F$3,0),"")</f>
        <v/>
      </c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18"/>
      <c r="T482" s="18"/>
      <c r="U482" s="18"/>
      <c r="V482" s="18"/>
      <c r="W482" s="18"/>
      <c r="X482" s="18"/>
      <c r="Y482" s="18"/>
    </row>
    <row r="483" spans="1:25" hidden="1" x14ac:dyDescent="0.25">
      <c r="A483" s="33">
        <v>4.79</v>
      </c>
      <c r="B483" s="33">
        <f>1/5</f>
        <v>0.2</v>
      </c>
      <c r="C483" s="33" t="str">
        <f ca="1">IF(AND(A483&gt;=$B$1,A483&lt;=$C$1),0.2,"")</f>
        <v/>
      </c>
      <c r="D483" s="32">
        <f>_xlfn.NORM.S.DIST(A483-2.5,0)</f>
        <v>2.8984660616209412E-2</v>
      </c>
      <c r="E483" s="32" t="str">
        <f ca="1">IF(AND(A483&gt;=$B$1,A483&lt;=$C$1),_xlfn.NORM.S.DIST(A483-2.5,0),"")</f>
        <v/>
      </c>
      <c r="F483" s="31">
        <f>_xlfn.EXPON.DIST(A483,1/$F$3,0)</f>
        <v>8.3124573819231187E-3</v>
      </c>
      <c r="G483" s="31" t="str">
        <f ca="1">IF(AND(A483&gt;=$B$1,A483&lt;=$C$1),_xlfn.EXPON.DIST(A483,1/$F$3,0),"")</f>
        <v/>
      </c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18"/>
      <c r="T483" s="18"/>
      <c r="U483" s="18"/>
      <c r="V483" s="18"/>
      <c r="W483" s="18"/>
      <c r="X483" s="18"/>
      <c r="Y483" s="18"/>
    </row>
    <row r="484" spans="1:25" hidden="1" x14ac:dyDescent="0.25">
      <c r="A484" s="33">
        <v>4.8</v>
      </c>
      <c r="B484" s="33">
        <f>1/5</f>
        <v>0.2</v>
      </c>
      <c r="C484" s="33" t="str">
        <f ca="1">IF(AND(A484&gt;=$B$1,A484&lt;=$C$1),0.2,"")</f>
        <v/>
      </c>
      <c r="D484" s="32">
        <f>_xlfn.NORM.S.DIST(A484-2.5,0)</f>
        <v>2.8327037741601186E-2</v>
      </c>
      <c r="E484" s="32" t="str">
        <f ca="1">IF(AND(A484&gt;=$B$1,A484&lt;=$C$1),_xlfn.NORM.S.DIST(A484-2.5,0),"")</f>
        <v/>
      </c>
      <c r="F484" s="31">
        <f>_xlfn.EXPON.DIST(A484,1/$F$3,0)</f>
        <v>8.2297470490200302E-3</v>
      </c>
      <c r="G484" s="31" t="str">
        <f ca="1">IF(AND(A484&gt;=$B$1,A484&lt;=$C$1),_xlfn.EXPON.DIST(A484,1/$F$3,0),"")</f>
        <v/>
      </c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18"/>
      <c r="T484" s="18"/>
      <c r="U484" s="18"/>
      <c r="V484" s="18"/>
      <c r="W484" s="18"/>
      <c r="X484" s="18"/>
      <c r="Y484" s="18"/>
    </row>
    <row r="485" spans="1:25" hidden="1" x14ac:dyDescent="0.25">
      <c r="A485" s="33">
        <v>4.8100000000000005</v>
      </c>
      <c r="B485" s="33">
        <f>1/5</f>
        <v>0.2</v>
      </c>
      <c r="C485" s="33" t="str">
        <f ca="1">IF(AND(A485&gt;=$B$1,A485&lt;=$C$1),0.2,"")</f>
        <v/>
      </c>
      <c r="D485" s="32">
        <f>_xlfn.NORM.S.DIST(A485-2.5,0)</f>
        <v>2.7681567148336531E-2</v>
      </c>
      <c r="E485" s="32" t="str">
        <f ca="1">IF(AND(A485&gt;=$B$1,A485&lt;=$C$1),_xlfn.NORM.S.DIST(A485-2.5,0),"")</f>
        <v/>
      </c>
      <c r="F485" s="31">
        <f>_xlfn.EXPON.DIST(A485,1/$F$3,0)</f>
        <v>8.1478596976799818E-3</v>
      </c>
      <c r="G485" s="31" t="str">
        <f ca="1">IF(AND(A485&gt;=$B$1,A485&lt;=$C$1),_xlfn.EXPON.DIST(A485,1/$F$3,0),"")</f>
        <v/>
      </c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18"/>
      <c r="T485" s="18"/>
      <c r="U485" s="18"/>
      <c r="V485" s="18"/>
      <c r="W485" s="18"/>
      <c r="X485" s="18"/>
      <c r="Y485" s="18"/>
    </row>
    <row r="486" spans="1:25" hidden="1" x14ac:dyDescent="0.25">
      <c r="A486" s="33">
        <v>4.82</v>
      </c>
      <c r="B486" s="33">
        <f>1/5</f>
        <v>0.2</v>
      </c>
      <c r="C486" s="33" t="str">
        <f ca="1">IF(AND(A486&gt;=$B$1,A486&lt;=$C$1),0.2,"")</f>
        <v/>
      </c>
      <c r="D486" s="32">
        <f>_xlfn.NORM.S.DIST(A486-2.5,0)</f>
        <v>2.7048099546881761E-2</v>
      </c>
      <c r="E486" s="32" t="str">
        <f ca="1">IF(AND(A486&gt;=$B$1,A486&lt;=$C$1),_xlfn.NORM.S.DIST(A486-2.5,0),"")</f>
        <v/>
      </c>
      <c r="F486" s="31">
        <f>_xlfn.EXPON.DIST(A486,1/$F$3,0)</f>
        <v>8.0667871390996144E-3</v>
      </c>
      <c r="G486" s="31" t="str">
        <f ca="1">IF(AND(A486&gt;=$B$1,A486&lt;=$C$1),_xlfn.EXPON.DIST(A486,1/$F$3,0),"")</f>
        <v/>
      </c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18"/>
      <c r="T486" s="18"/>
      <c r="U486" s="18"/>
      <c r="V486" s="18"/>
      <c r="W486" s="18"/>
      <c r="X486" s="18"/>
      <c r="Y486" s="18"/>
    </row>
    <row r="487" spans="1:25" hidden="1" x14ac:dyDescent="0.25">
      <c r="A487" s="33">
        <v>4.83</v>
      </c>
      <c r="B487" s="33">
        <f>1/5</f>
        <v>0.2</v>
      </c>
      <c r="C487" s="33" t="str">
        <f ca="1">IF(AND(A487&gt;=$B$1,A487&lt;=$C$1),0.2,"")</f>
        <v/>
      </c>
      <c r="D487" s="32">
        <f>_xlfn.NORM.S.DIST(A487-2.5,0)</f>
        <v>2.6426485497261721E-2</v>
      </c>
      <c r="E487" s="32" t="str">
        <f ca="1">IF(AND(A487&gt;=$B$1,A487&lt;=$C$1),_xlfn.NORM.S.DIST(A487-2.5,0),"")</f>
        <v/>
      </c>
      <c r="F487" s="31">
        <f>_xlfn.EXPON.DIST(A487,1/$F$3,0)</f>
        <v>7.9865212659555023E-3</v>
      </c>
      <c r="G487" s="31" t="str">
        <f ca="1">IF(AND(A487&gt;=$B$1,A487&lt;=$C$1),_xlfn.EXPON.DIST(A487,1/$F$3,0),"")</f>
        <v/>
      </c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18"/>
      <c r="T487" s="18"/>
      <c r="U487" s="18"/>
      <c r="V487" s="18"/>
      <c r="W487" s="18"/>
      <c r="X487" s="18"/>
      <c r="Y487" s="18"/>
    </row>
    <row r="488" spans="1:25" hidden="1" x14ac:dyDescent="0.25">
      <c r="A488" s="33">
        <v>4.84</v>
      </c>
      <c r="B488" s="33">
        <f>1/5</f>
        <v>0.2</v>
      </c>
      <c r="C488" s="33" t="str">
        <f ca="1">IF(AND(A488&gt;=$B$1,A488&lt;=$C$1),0.2,"")</f>
        <v/>
      </c>
      <c r="D488" s="32">
        <f>_xlfn.NORM.S.DIST(A488-2.5,0)</f>
        <v>2.581657547158769E-2</v>
      </c>
      <c r="E488" s="32" t="str">
        <f ca="1">IF(AND(A488&gt;=$B$1,A488&lt;=$C$1),_xlfn.NORM.S.DIST(A488-2.5,0),"")</f>
        <v/>
      </c>
      <c r="F488" s="31">
        <f>_xlfn.EXPON.DIST(A488,1/$F$3,0)</f>
        <v>7.9070540515934415E-3</v>
      </c>
      <c r="G488" s="31" t="str">
        <f ca="1">IF(AND(A488&gt;=$B$1,A488&lt;=$C$1),_xlfn.EXPON.DIST(A488,1/$F$3,0),"")</f>
        <v/>
      </c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18"/>
      <c r="T488" s="18"/>
      <c r="U488" s="18"/>
      <c r="V488" s="18"/>
      <c r="W488" s="18"/>
      <c r="X488" s="18"/>
      <c r="Y488" s="18"/>
    </row>
    <row r="489" spans="1:25" hidden="1" x14ac:dyDescent="0.25">
      <c r="A489" s="33">
        <v>4.8500000000000005</v>
      </c>
      <c r="B489" s="33">
        <f>1/5</f>
        <v>0.2</v>
      </c>
      <c r="C489" s="33" t="str">
        <f ca="1">IF(AND(A489&gt;=$B$1,A489&lt;=$C$1),0.2,"")</f>
        <v/>
      </c>
      <c r="D489" s="32">
        <f>_xlfn.NORM.S.DIST(A489-2.5,0)</f>
        <v>2.5218219915194361E-2</v>
      </c>
      <c r="E489" s="32" t="str">
        <f ca="1">IF(AND(A489&gt;=$B$1,A489&lt;=$C$1),_xlfn.NORM.S.DIST(A489-2.5,0),"")</f>
        <v/>
      </c>
      <c r="F489" s="31">
        <f>_xlfn.EXPON.DIST(A489,1/$F$3,0)</f>
        <v>7.8283775492257665E-3</v>
      </c>
      <c r="G489" s="31" t="str">
        <f ca="1">IF(AND(A489&gt;=$B$1,A489&lt;=$C$1),_xlfn.EXPON.DIST(A489,1/$F$3,0),"")</f>
        <v/>
      </c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18"/>
      <c r="T489" s="18"/>
      <c r="U489" s="18"/>
      <c r="V489" s="18"/>
      <c r="W489" s="18"/>
      <c r="X489" s="18"/>
      <c r="Y489" s="18"/>
    </row>
    <row r="490" spans="1:25" hidden="1" x14ac:dyDescent="0.25">
      <c r="A490" s="33">
        <v>4.8600000000000003</v>
      </c>
      <c r="B490" s="33">
        <f>1/5</f>
        <v>0.2</v>
      </c>
      <c r="C490" s="33" t="str">
        <f ca="1">IF(AND(A490&gt;=$B$1,A490&lt;=$C$1),0.2,"")</f>
        <v/>
      </c>
      <c r="D490" s="32">
        <f>_xlfn.NORM.S.DIST(A490-2.5,0)</f>
        <v>2.4631269306382486E-2</v>
      </c>
      <c r="E490" s="32" t="str">
        <f ca="1">IF(AND(A490&gt;=$B$1,A490&lt;=$C$1),_xlfn.NORM.S.DIST(A490-2.5,0),"")</f>
        <v/>
      </c>
      <c r="F490" s="31">
        <f>_xlfn.EXPON.DIST(A490,1/$F$3,0)</f>
        <v>7.7504838911366921E-3</v>
      </c>
      <c r="G490" s="31" t="str">
        <f ca="1">IF(AND(A490&gt;=$B$1,A490&lt;=$C$1),_xlfn.EXPON.DIST(A490,1/$F$3,0),"")</f>
        <v/>
      </c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18"/>
      <c r="T490" s="18"/>
      <c r="U490" s="18"/>
      <c r="V490" s="18"/>
      <c r="W490" s="18"/>
      <c r="X490" s="18"/>
      <c r="Y490" s="18"/>
    </row>
    <row r="491" spans="1:25" hidden="1" x14ac:dyDescent="0.25">
      <c r="A491" s="33">
        <v>4.87</v>
      </c>
      <c r="B491" s="33">
        <f>1/5</f>
        <v>0.2</v>
      </c>
      <c r="C491" s="33" t="str">
        <f ca="1">IF(AND(A491&gt;=$B$1,A491&lt;=$C$1),0.2,"")</f>
        <v/>
      </c>
      <c r="D491" s="32">
        <f>_xlfn.NORM.S.DIST(A491-2.5,0)</f>
        <v>2.4055574214762971E-2</v>
      </c>
      <c r="E491" s="32" t="str">
        <f ca="1">IF(AND(A491&gt;=$B$1,A491&lt;=$C$1),_xlfn.NORM.S.DIST(A491-2.5,0),"")</f>
        <v/>
      </c>
      <c r="F491" s="31">
        <f>_xlfn.EXPON.DIST(A491,1/$F$3,0)</f>
        <v>7.6733652878954893E-3</v>
      </c>
      <c r="G491" s="31" t="str">
        <f ca="1">IF(AND(A491&gt;=$B$1,A491&lt;=$C$1),_xlfn.EXPON.DIST(A491,1/$F$3,0),"")</f>
        <v/>
      </c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18"/>
      <c r="T491" s="18"/>
      <c r="U491" s="18"/>
      <c r="V491" s="18"/>
      <c r="W491" s="18"/>
      <c r="X491" s="18"/>
      <c r="Y491" s="18"/>
    </row>
    <row r="492" spans="1:25" hidden="1" x14ac:dyDescent="0.25">
      <c r="A492" s="33">
        <v>4.88</v>
      </c>
      <c r="B492" s="33">
        <f>1/5</f>
        <v>0.2</v>
      </c>
      <c r="C492" s="33" t="str">
        <f ca="1">IF(AND(A492&gt;=$B$1,A492&lt;=$C$1),0.2,"")</f>
        <v/>
      </c>
      <c r="D492" s="32">
        <f>_xlfn.NORM.S.DIST(A492-2.5,0)</f>
        <v>2.3490985358201363E-2</v>
      </c>
      <c r="E492" s="32" t="str">
        <f ca="1">IF(AND(A492&gt;=$B$1,A492&lt;=$C$1),_xlfn.NORM.S.DIST(A492-2.5,0),"")</f>
        <v/>
      </c>
      <c r="F492" s="31">
        <f>_xlfn.EXPON.DIST(A492,1/$F$3,0)</f>
        <v>7.597014027577567E-3</v>
      </c>
      <c r="G492" s="31" t="str">
        <f ca="1">IF(AND(A492&gt;=$B$1,A492&lt;=$C$1),_xlfn.EXPON.DIST(A492,1/$F$3,0),"")</f>
        <v/>
      </c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18"/>
      <c r="T492" s="18"/>
      <c r="U492" s="18"/>
      <c r="V492" s="18"/>
      <c r="W492" s="18"/>
      <c r="X492" s="18"/>
      <c r="Y492" s="18"/>
    </row>
    <row r="493" spans="1:25" hidden="1" x14ac:dyDescent="0.25">
      <c r="A493" s="33">
        <v>4.8899999999999997</v>
      </c>
      <c r="B493" s="33">
        <f>1/5</f>
        <v>0.2</v>
      </c>
      <c r="C493" s="33" t="str">
        <f ca="1">IF(AND(A493&gt;=$B$1,A493&lt;=$C$1),0.2,"")</f>
        <v/>
      </c>
      <c r="D493" s="32">
        <f>_xlfn.NORM.S.DIST(A493-2.5,0)</f>
        <v>2.2937353658360714E-2</v>
      </c>
      <c r="E493" s="32" t="str">
        <f ca="1">IF(AND(A493&gt;=$B$1,A493&lt;=$C$1),_xlfn.NORM.S.DIST(A493-2.5,0),"")</f>
        <v/>
      </c>
      <c r="F493" s="31">
        <f>_xlfn.EXPON.DIST(A493,1/$F$3,0)</f>
        <v>7.5214224749932702E-3</v>
      </c>
      <c r="G493" s="31" t="str">
        <f ca="1">IF(AND(A493&gt;=$B$1,A493&lt;=$C$1),_xlfn.EXPON.DIST(A493,1/$F$3,0),"")</f>
        <v/>
      </c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18"/>
      <c r="T493" s="18"/>
      <c r="U493" s="18"/>
      <c r="V493" s="18"/>
      <c r="W493" s="18"/>
      <c r="X493" s="18"/>
      <c r="Y493" s="18"/>
    </row>
    <row r="494" spans="1:25" hidden="1" x14ac:dyDescent="0.25">
      <c r="A494" s="33">
        <v>4.9000000000000004</v>
      </c>
      <c r="B494" s="33">
        <f>1/5</f>
        <v>0.2</v>
      </c>
      <c r="C494" s="33" t="str">
        <f ca="1">IF(AND(A494&gt;=$B$1,A494&lt;=$C$1),0.2,"")</f>
        <v/>
      </c>
      <c r="D494" s="32">
        <f>_xlfn.NORM.S.DIST(A494-2.5,0)</f>
        <v>2.2394530294842882E-2</v>
      </c>
      <c r="E494" s="32" t="str">
        <f ca="1">IF(AND(A494&gt;=$B$1,A494&lt;=$C$1),_xlfn.NORM.S.DIST(A494-2.5,0),"")</f>
        <v/>
      </c>
      <c r="F494" s="31">
        <f>_xlfn.EXPON.DIST(A494,1/$F$3,0)</f>
        <v>7.4465830709243381E-3</v>
      </c>
      <c r="G494" s="31" t="str">
        <f ca="1">IF(AND(A494&gt;=$B$1,A494&lt;=$C$1),_xlfn.EXPON.DIST(A494,1/$F$3,0),"")</f>
        <v/>
      </c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18"/>
      <c r="T494" s="18"/>
      <c r="U494" s="18"/>
      <c r="V494" s="18"/>
      <c r="W494" s="18"/>
      <c r="X494" s="18"/>
      <c r="Y494" s="18"/>
    </row>
    <row r="495" spans="1:25" hidden="1" x14ac:dyDescent="0.25">
      <c r="A495" s="33">
        <v>4.91</v>
      </c>
      <c r="B495" s="33">
        <f>1/5</f>
        <v>0.2</v>
      </c>
      <c r="C495" s="33" t="str">
        <f ca="1">IF(AND(A495&gt;=$B$1,A495&lt;=$C$1),0.2,"")</f>
        <v/>
      </c>
      <c r="D495" s="32">
        <f>_xlfn.NORM.S.DIST(A495-2.5,0)</f>
        <v>2.1862366757929387E-2</v>
      </c>
      <c r="E495" s="32" t="str">
        <f ca="1">IF(AND(A495&gt;=$B$1,A495&lt;=$C$1),_xlfn.NORM.S.DIST(A495-2.5,0),"")</f>
        <v/>
      </c>
      <c r="F495" s="31">
        <f>_xlfn.EXPON.DIST(A495,1/$F$3,0)</f>
        <v>7.372488331368012E-3</v>
      </c>
      <c r="G495" s="31" t="str">
        <f ca="1">IF(AND(A495&gt;=$B$1,A495&lt;=$C$1),_xlfn.EXPON.DIST(A495,1/$F$3,0),"")</f>
        <v/>
      </c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18"/>
      <c r="T495" s="18"/>
      <c r="U495" s="18"/>
      <c r="V495" s="18"/>
      <c r="W495" s="18"/>
      <c r="X495" s="18"/>
      <c r="Y495" s="18"/>
    </row>
    <row r="496" spans="1:25" x14ac:dyDescent="0.25">
      <c r="A496" s="33">
        <v>4.92</v>
      </c>
      <c r="B496" s="33">
        <f>1/5</f>
        <v>0.2</v>
      </c>
      <c r="C496" s="33" t="str">
        <f ca="1">IF(AND(A496&gt;=$B$1,A496&lt;=$C$1),0.2,"")</f>
        <v/>
      </c>
      <c r="D496" s="32">
        <f>_xlfn.NORM.S.DIST(A496-2.5,0)</f>
        <v>2.1340714899922782E-2</v>
      </c>
      <c r="E496" s="32" t="str">
        <f ca="1">IF(AND(A496&gt;=$B$1,A496&lt;=$C$1),_xlfn.NORM.S.DIST(A496-2.5,0),"")</f>
        <v/>
      </c>
      <c r="F496" s="31">
        <f>_xlfn.EXPON.DIST(A496,1/$F$3,0)</f>
        <v>7.2991308467885829E-3</v>
      </c>
      <c r="G496" s="31" t="str">
        <f ca="1">IF(AND(A496&gt;=$B$1,A496&lt;=$C$1),_xlfn.EXPON.DIST(A496,1/$F$3,0),"")</f>
        <v/>
      </c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18"/>
      <c r="T496" s="18"/>
      <c r="U496" s="18"/>
      <c r="V496" s="18"/>
      <c r="W496" s="18"/>
      <c r="X496" s="18"/>
      <c r="Y496" s="18"/>
    </row>
    <row r="497" spans="1:25" x14ac:dyDescent="0.25">
      <c r="A497" s="33">
        <v>4.93</v>
      </c>
      <c r="B497" s="33">
        <f>1/5</f>
        <v>0.2</v>
      </c>
      <c r="C497" s="33" t="str">
        <f ca="1">IF(AND(A497&gt;=$B$1,A497&lt;=$C$1),0.2,"")</f>
        <v/>
      </c>
      <c r="D497" s="32">
        <f>_xlfn.NORM.S.DIST(A497-2.5,0)</f>
        <v>2.0829426985092204E-2</v>
      </c>
      <c r="E497" s="32" t="str">
        <f ca="1">IF(AND(A497&gt;=$B$1,A497&lt;=$C$1),_xlfn.NORM.S.DIST(A497-2.5,0),"")</f>
        <v/>
      </c>
      <c r="F497" s="31">
        <f>_xlfn.EXPON.DIST(A497,1/$F$3,0)</f>
        <v>7.2265032813764625E-3</v>
      </c>
      <c r="G497" s="31" t="str">
        <f ca="1">IF(AND(A497&gt;=$B$1,A497&lt;=$C$1),_xlfn.EXPON.DIST(A497,1/$F$3,0),"")</f>
        <v/>
      </c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x14ac:dyDescent="0.25">
      <c r="A498" s="33">
        <v>4.9400000000000004</v>
      </c>
      <c r="B498" s="33">
        <f>1/5</f>
        <v>0.2</v>
      </c>
      <c r="C498" s="33" t="str">
        <f ca="1">IF(AND(A498&gt;=$B$1,A498&lt;=$C$1),0.2,"")</f>
        <v/>
      </c>
      <c r="D498" s="32">
        <f>_xlfn.NORM.S.DIST(A498-2.5,0)</f>
        <v>2.032835573822582E-2</v>
      </c>
      <c r="E498" s="32" t="str">
        <f ca="1">IF(AND(A498&gt;=$B$1,A498&lt;=$C$1),_xlfn.NORM.S.DIST(A498-2.5,0),"")</f>
        <v/>
      </c>
      <c r="F498" s="31">
        <f>_xlfn.EXPON.DIST(A498,1/$F$3,0)</f>
        <v>7.1545983723145792E-3</v>
      </c>
      <c r="G498" s="31" t="str">
        <f ca="1">IF(AND(A498&gt;=$B$1,A498&lt;=$C$1),_xlfn.EXPON.DIST(A498,1/$F$3,0),"")</f>
        <v/>
      </c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x14ac:dyDescent="0.25">
      <c r="A499" s="33">
        <v>4.95</v>
      </c>
      <c r="B499" s="33">
        <f>1/5</f>
        <v>0.2</v>
      </c>
      <c r="C499" s="33" t="str">
        <f ca="1">IF(AND(A499&gt;=$B$1,A499&lt;=$C$1),0.2,"")</f>
        <v/>
      </c>
      <c r="D499" s="32">
        <f>_xlfn.NORM.S.DIST(A499-2.5,0)</f>
        <v>1.9837354391795313E-2</v>
      </c>
      <c r="E499" s="32" t="str">
        <f ca="1">IF(AND(A499&gt;=$B$1,A499&lt;=$C$1),_xlfn.NORM.S.DIST(A499-2.5,0),"")</f>
        <v/>
      </c>
      <c r="F499" s="31">
        <f>_xlfn.EXPON.DIST(A499,1/$F$3,0)</f>
        <v>7.0834089290521185E-3</v>
      </c>
      <c r="G499" s="31" t="str">
        <f ca="1">IF(AND(A499&gt;=$B$1,A499&lt;=$C$1),_xlfn.EXPON.DIST(A499,1/$F$3,0),"")</f>
        <v/>
      </c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x14ac:dyDescent="0.25">
      <c r="A500" s="33">
        <v>4.96</v>
      </c>
      <c r="B500" s="33">
        <f>1/5</f>
        <v>0.2</v>
      </c>
      <c r="C500" s="33" t="str">
        <f ca="1">IF(AND(A500&gt;=$B$1,A500&lt;=$C$1),0.2,"")</f>
        <v/>
      </c>
      <c r="D500" s="32">
        <f>_xlfn.NORM.S.DIST(A500-2.5,0)</f>
        <v>1.9356276731736961E-2</v>
      </c>
      <c r="E500" s="32" t="str">
        <f ca="1">IF(AND(A500&gt;=$B$1,A500&lt;=$C$1),_xlfn.NORM.S.DIST(A500-2.5,0),"")</f>
        <v/>
      </c>
      <c r="F500" s="31">
        <f>_xlfn.EXPON.DIST(A500,1/$F$3,0)</f>
        <v>7.0129278325854246E-3</v>
      </c>
      <c r="G500" s="31" t="str">
        <f ca="1">IF(AND(A500&gt;=$B$1,A500&lt;=$C$1),_xlfn.EXPON.DIST(A500,1/$F$3,0),"")</f>
        <v/>
      </c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x14ac:dyDescent="0.25">
      <c r="A501" s="33">
        <v>4.97</v>
      </c>
      <c r="B501" s="33">
        <f>1/5</f>
        <v>0.2</v>
      </c>
      <c r="C501" s="33" t="str">
        <f ca="1">IF(AND(A501&gt;=$B$1,A501&lt;=$C$1),0.2,"")</f>
        <v/>
      </c>
      <c r="D501" s="32">
        <f>_xlfn.NORM.S.DIST(A501-2.5,0)</f>
        <v>1.8884977141856187E-2</v>
      </c>
      <c r="E501" s="32" t="str">
        <f ca="1">IF(AND(A501&gt;=$B$1,A501&lt;=$C$1),_xlfn.NORM.S.DIST(A501-2.5,0),"")</f>
        <v/>
      </c>
      <c r="F501" s="31">
        <f>_xlfn.EXPON.DIST(A501,1/$F$3,0)</f>
        <v>6.9431480347461145E-3</v>
      </c>
      <c r="G501" s="31" t="str">
        <f ca="1">IF(AND(A501&gt;=$B$1,A501&lt;=$C$1),_xlfn.EXPON.DIST(A501,1/$F$3,0),"")</f>
        <v/>
      </c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x14ac:dyDescent="0.25">
      <c r="A502" s="33">
        <v>4.9800000000000004</v>
      </c>
      <c r="B502" s="33">
        <f>1/5</f>
        <v>0.2</v>
      </c>
      <c r="C502" s="33" t="str">
        <f ca="1">IF(AND(A502&gt;=$B$1,A502&lt;=$C$1),0.2,"")</f>
        <v/>
      </c>
      <c r="D502" s="32">
        <f>_xlfn.NORM.S.DIST(A502-2.5,0)</f>
        <v>1.8423310646862031E-2</v>
      </c>
      <c r="E502" s="32" t="str">
        <f ca="1">IF(AND(A502&gt;=$B$1,A502&lt;=$C$1),_xlfn.NORM.S.DIST(A502-2.5,0),"")</f>
        <v/>
      </c>
      <c r="F502" s="31">
        <f>_xlfn.EXPON.DIST(A502,1/$F$3,0)</f>
        <v>6.8740625574962482E-3</v>
      </c>
      <c r="G502" s="31" t="str">
        <f ca="1">IF(AND(A502&gt;=$B$1,A502&lt;=$C$1),_xlfn.EXPON.DIST(A502,1/$F$3,0),"")</f>
        <v/>
      </c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x14ac:dyDescent="0.25">
      <c r="A503" s="33">
        <v>4.99</v>
      </c>
      <c r="B503" s="33">
        <f>1/5</f>
        <v>0.2</v>
      </c>
      <c r="C503" s="33" t="str">
        <f ca="1">IF(AND(A503&gt;=$B$1,A503&lt;=$C$1),0.2,"")</f>
        <v/>
      </c>
      <c r="D503" s="32">
        <f>_xlfn.NORM.S.DIST(A503-2.5,0)</f>
        <v>1.7971132954039633E-2</v>
      </c>
      <c r="E503" s="32" t="str">
        <f ca="1">IF(AND(A503&gt;=$B$1,A503&lt;=$C$1),_xlfn.NORM.S.DIST(A503-2.5,0),"")</f>
        <v/>
      </c>
      <c r="F503" s="31">
        <f>_xlfn.EXPON.DIST(A503,1/$F$3,0)</f>
        <v>6.8056644922305431E-3</v>
      </c>
      <c r="G503" s="31" t="str">
        <f ca="1">IF(AND(A503&gt;=$B$1,A503&lt;=$C$1),_xlfn.EXPON.DIST(A503,1/$F$3,0),"")</f>
        <v/>
      </c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x14ac:dyDescent="0.25">
      <c r="A504" s="33">
        <v>5</v>
      </c>
      <c r="B504" s="33">
        <f>1/5</f>
        <v>0.2</v>
      </c>
      <c r="C504" s="33" t="str">
        <f ca="1">IF(AND(A504&gt;=$B$1,A504&lt;=$C$1),0.2,"")</f>
        <v/>
      </c>
      <c r="D504" s="32">
        <f>_xlfn.NORM.S.DIST(A504-2.5,0)</f>
        <v>1.752830049356854E-2</v>
      </c>
      <c r="E504" s="32" t="str">
        <f ca="1">IF(AND(A504&gt;=$B$1,A504&lt;=$C$1),_xlfn.NORM.S.DIST(A504-2.5,0),"")</f>
        <v/>
      </c>
      <c r="F504" s="31">
        <f>_xlfn.EXPON.DIST(A504,1/$F$3,0)</f>
        <v>6.737946999085467E-3</v>
      </c>
      <c r="G504" s="31" t="str">
        <f ca="1">IF(AND(A504&gt;=$B$1,A504&lt;=$C$1),_xlfn.EXPON.DIST(A504,1/$F$3,0),"")</f>
        <v/>
      </c>
      <c r="H504">
        <f>10+2*A504</f>
        <v>20</v>
      </c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x14ac:dyDescent="0.25"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x14ac:dyDescent="0.25"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x14ac:dyDescent="0.25"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x14ac:dyDescent="0.25"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x14ac:dyDescent="0.25">
      <c r="T509" s="18"/>
      <c r="U509" s="18"/>
      <c r="V509" s="18"/>
      <c r="W509" s="18"/>
      <c r="X509" s="18"/>
      <c r="Y509" s="18"/>
    </row>
    <row r="510" spans="1:25" x14ac:dyDescent="0.25">
      <c r="T510" s="18"/>
      <c r="U510" s="18"/>
      <c r="V510" s="18"/>
      <c r="W510" s="18"/>
      <c r="X510" s="18"/>
      <c r="Y510" s="18"/>
    </row>
    <row r="511" spans="1:25" x14ac:dyDescent="0.25">
      <c r="T511" s="18"/>
      <c r="U511" s="18"/>
      <c r="V511" s="18"/>
      <c r="W511" s="18"/>
      <c r="X511" s="18"/>
      <c r="Y511" s="18"/>
    </row>
    <row r="512" spans="1:25" x14ac:dyDescent="0.25">
      <c r="T512" s="18"/>
      <c r="U512" s="18"/>
      <c r="V512" s="18"/>
      <c r="W512" s="18"/>
      <c r="X512" s="18"/>
      <c r="Y512" s="18"/>
    </row>
    <row r="513" spans="20:25" x14ac:dyDescent="0.25">
      <c r="T513" s="18"/>
      <c r="U513" s="18"/>
      <c r="V513" s="18"/>
      <c r="W513" s="18"/>
      <c r="X513" s="18"/>
      <c r="Y513" s="18"/>
    </row>
    <row r="514" spans="20:25" x14ac:dyDescent="0.25">
      <c r="T514" s="18"/>
      <c r="U514" s="18"/>
      <c r="V514" s="18"/>
      <c r="W514" s="18"/>
      <c r="X514" s="18"/>
      <c r="Y514" s="1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zoomScale="96" zoomScaleNormal="96" workbookViewId="0">
      <selection activeCell="N14" sqref="N14"/>
    </sheetView>
  </sheetViews>
  <sheetFormatPr defaultRowHeight="15" x14ac:dyDescent="0.25"/>
  <cols>
    <col min="1" max="1" width="3.28515625" customWidth="1"/>
    <col min="2" max="2" width="14" customWidth="1"/>
    <col min="3" max="4" width="5.5703125" customWidth="1"/>
    <col min="5" max="5" width="9.85546875" customWidth="1"/>
    <col min="6" max="6" width="18.140625" customWidth="1"/>
    <col min="7" max="7" width="6.7109375" customWidth="1"/>
    <col min="8" max="8" width="5.28515625" customWidth="1"/>
    <col min="9" max="9" width="7.85546875" customWidth="1"/>
    <col min="10" max="10" width="9.85546875" customWidth="1"/>
    <col min="11" max="11" width="5.42578125" customWidth="1"/>
    <col min="12" max="12" width="8.140625" customWidth="1"/>
    <col min="13" max="13" width="10.5703125" bestFit="1" customWidth="1"/>
    <col min="14" max="14" width="14.28515625" bestFit="1" customWidth="1"/>
    <col min="15" max="15" width="5.140625" bestFit="1" customWidth="1"/>
  </cols>
  <sheetData>
    <row r="1" spans="1:13" ht="16.5" x14ac:dyDescent="0.3">
      <c r="A1" s="1" t="s">
        <v>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5" x14ac:dyDescent="0.3">
      <c r="A2" s="1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25" thickBot="1" x14ac:dyDescent="0.35">
      <c r="A3" s="1" t="s">
        <v>92</v>
      </c>
      <c r="B3" s="1"/>
      <c r="C3" s="1"/>
      <c r="D3" s="1"/>
      <c r="E3" s="7">
        <v>1</v>
      </c>
      <c r="F3" s="7" t="s">
        <v>80</v>
      </c>
      <c r="G3" s="7">
        <v>5</v>
      </c>
      <c r="H3" s="1" t="s">
        <v>79</v>
      </c>
      <c r="J3" s="1"/>
      <c r="K3" s="1"/>
      <c r="L3" s="1"/>
      <c r="M3" s="1"/>
    </row>
    <row r="4" spans="1:13" ht="17.25" thickBot="1" x14ac:dyDescent="0.35">
      <c r="A4" s="1" t="s">
        <v>88</v>
      </c>
      <c r="B4" s="7" t="s">
        <v>91</v>
      </c>
      <c r="C4" s="7"/>
      <c r="D4" s="8">
        <v>1</v>
      </c>
      <c r="E4" s="8" t="s">
        <v>90</v>
      </c>
      <c r="F4" s="8" t="s">
        <v>64</v>
      </c>
      <c r="G4" s="8"/>
      <c r="H4" s="8" t="s">
        <v>90</v>
      </c>
      <c r="I4" s="8">
        <v>5</v>
      </c>
      <c r="J4" s="1" t="s">
        <v>89</v>
      </c>
      <c r="K4" s="7" t="s">
        <v>88</v>
      </c>
      <c r="L4" s="21">
        <f>1/($I$4-$D$4)</f>
        <v>0.25</v>
      </c>
      <c r="M4" s="8"/>
    </row>
    <row r="5" spans="1:13" ht="17.25" thickBot="1" x14ac:dyDescent="0.35">
      <c r="A5" s="1" t="s">
        <v>86</v>
      </c>
      <c r="B5" s="25" t="s">
        <v>87</v>
      </c>
      <c r="C5" s="25"/>
      <c r="D5" s="7"/>
      <c r="E5" s="7"/>
      <c r="F5" s="1"/>
      <c r="G5" s="8">
        <v>4.4000000000000004</v>
      </c>
      <c r="H5" s="23" t="s">
        <v>79</v>
      </c>
      <c r="I5" s="1"/>
      <c r="J5" s="4"/>
      <c r="K5" s="7" t="s">
        <v>86</v>
      </c>
      <c r="L5" s="26">
        <f>(MAX(G5,$E$3)-$E$3)*$L$4</f>
        <v>0.85000000000000009</v>
      </c>
      <c r="M5" s="8"/>
    </row>
    <row r="6" spans="1:13" ht="17.25" thickBot="1" x14ac:dyDescent="0.35">
      <c r="A6" s="1" t="s">
        <v>84</v>
      </c>
      <c r="B6" s="25" t="s">
        <v>85</v>
      </c>
      <c r="C6" s="7"/>
      <c r="D6" s="7"/>
      <c r="E6" s="7"/>
      <c r="F6" s="1"/>
      <c r="G6" s="24">
        <v>3</v>
      </c>
      <c r="H6" s="23" t="s">
        <v>79</v>
      </c>
      <c r="I6" s="1"/>
      <c r="J6" s="4"/>
      <c r="K6" s="7" t="s">
        <v>84</v>
      </c>
      <c r="L6" s="21">
        <f>1-(MAX(G6,$E$3)-$E$3)*$L$4</f>
        <v>0.5</v>
      </c>
      <c r="M6" s="8"/>
    </row>
    <row r="7" spans="1:13" ht="17.25" thickBot="1" x14ac:dyDescent="0.35">
      <c r="A7" s="1" t="s">
        <v>83</v>
      </c>
      <c r="B7" s="1" t="s">
        <v>81</v>
      </c>
      <c r="C7" s="7"/>
      <c r="D7" s="7"/>
      <c r="E7" s="7"/>
      <c r="F7" s="1"/>
      <c r="G7" s="24">
        <v>2.8</v>
      </c>
      <c r="H7" s="7" t="s">
        <v>80</v>
      </c>
      <c r="I7" s="24">
        <v>2.2999999999999998</v>
      </c>
      <c r="J7" s="23" t="s">
        <v>79</v>
      </c>
      <c r="K7" s="7" t="s">
        <v>83</v>
      </c>
      <c r="L7" s="21">
        <f>(MIN(MAX(G7,I7),$G$3)-MAX(MIN(G7,I7),$E$3))*$L$4</f>
        <v>0.125</v>
      </c>
      <c r="M7" s="1"/>
    </row>
    <row r="8" spans="1:13" ht="17.25" thickBot="1" x14ac:dyDescent="0.35">
      <c r="A8" s="1" t="s">
        <v>82</v>
      </c>
      <c r="B8" s="1" t="s">
        <v>81</v>
      </c>
      <c r="C8" s="7"/>
      <c r="D8" s="7"/>
      <c r="E8" s="7"/>
      <c r="F8" s="1"/>
      <c r="G8" s="8">
        <v>0</v>
      </c>
      <c r="H8" s="7" t="s">
        <v>80</v>
      </c>
      <c r="I8" s="24">
        <v>2.2000000000000002</v>
      </c>
      <c r="J8" s="23" t="s">
        <v>79</v>
      </c>
      <c r="K8" s="7" t="s">
        <v>82</v>
      </c>
      <c r="L8" s="21">
        <f>(MIN(MAX(G8,I8),$G$3)-MAX(MIN(G8,I8),$E$3))*$L$4</f>
        <v>0.30000000000000004</v>
      </c>
      <c r="M8" s="1"/>
    </row>
    <row r="9" spans="1:13" ht="15" customHeight="1" thickBot="1" x14ac:dyDescent="0.35">
      <c r="A9" s="1" t="s">
        <v>78</v>
      </c>
      <c r="B9" s="1" t="s">
        <v>81</v>
      </c>
      <c r="C9" s="7"/>
      <c r="D9" s="7"/>
      <c r="E9" s="7"/>
      <c r="F9" s="7"/>
      <c r="G9" s="24">
        <v>2.1</v>
      </c>
      <c r="H9" s="7" t="s">
        <v>80</v>
      </c>
      <c r="I9" s="8">
        <v>6</v>
      </c>
      <c r="J9" s="23" t="s">
        <v>79</v>
      </c>
      <c r="K9" s="7" t="s">
        <v>78</v>
      </c>
      <c r="L9" s="21">
        <f>(MIN(MAX(G9,I9),$G$3)-MAX(MIN(G9,I9),$E$3))*$L$4</f>
        <v>0.72499999999999998</v>
      </c>
      <c r="M9" s="1"/>
    </row>
    <row r="10" spans="1:13" ht="14.25" customHeight="1" thickBot="1" x14ac:dyDescent="0.35">
      <c r="A10" s="7" t="s">
        <v>72</v>
      </c>
      <c r="B10" s="1" t="s">
        <v>77</v>
      </c>
      <c r="C10" s="7"/>
      <c r="D10" s="1"/>
      <c r="E10" s="1"/>
      <c r="F10" s="1"/>
      <c r="G10" s="22">
        <v>0.1</v>
      </c>
      <c r="H10" s="1" t="s">
        <v>73</v>
      </c>
      <c r="I10" s="7"/>
      <c r="J10" s="1"/>
      <c r="K10" s="7" t="s">
        <v>76</v>
      </c>
      <c r="L10" s="21">
        <f>G10*($I$4-$D$4)+$D$4</f>
        <v>1.4</v>
      </c>
      <c r="M10" s="1"/>
    </row>
    <row r="11" spans="1:13" ht="14.25" customHeight="1" thickBot="1" x14ac:dyDescent="0.35">
      <c r="A11" s="1" t="s">
        <v>75</v>
      </c>
      <c r="B11" s="1" t="s">
        <v>74</v>
      </c>
      <c r="C11" s="7"/>
      <c r="D11" s="1"/>
      <c r="E11" s="1"/>
      <c r="F11" s="1"/>
      <c r="G11" s="22">
        <v>0.14000000000000001</v>
      </c>
      <c r="H11" s="1" t="s">
        <v>73</v>
      </c>
      <c r="I11" s="1"/>
      <c r="J11" s="1"/>
      <c r="K11" s="7" t="s">
        <v>72</v>
      </c>
      <c r="L11" s="21">
        <f>$I$4-G11*($I$4-$D$4)</f>
        <v>4.4399999999999995</v>
      </c>
      <c r="M11" s="1"/>
    </row>
    <row r="12" spans="1:13" ht="14.25" customHeight="1" x14ac:dyDescent="0.3">
      <c r="A12" s="1"/>
      <c r="B12" s="1"/>
      <c r="C12" s="1"/>
      <c r="D12" s="1"/>
      <c r="F12" s="8"/>
      <c r="G12" s="8"/>
      <c r="H12" s="8"/>
      <c r="J12" s="1"/>
      <c r="M12" s="19"/>
    </row>
    <row r="13" spans="1:13" ht="14.25" customHeight="1" x14ac:dyDescent="0.25"/>
    <row r="14" spans="1:13" ht="14.25" customHeigh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1"/>
      <c r="L14" s="1"/>
      <c r="M14" s="1"/>
    </row>
    <row r="15" spans="1:13" ht="14.25" customHeigh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1"/>
      <c r="L15" s="1"/>
      <c r="M15" s="1"/>
    </row>
    <row r="16" spans="1:13" ht="14.25" customHeigh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1"/>
      <c r="L16" s="1"/>
      <c r="M16" s="1"/>
    </row>
    <row r="17" spans="1:14" ht="14.25" customHeigh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14" ht="14.25" customHeight="1" x14ac:dyDescent="0.3">
      <c r="A18" s="7" t="s">
        <v>108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9" t="s">
        <v>94</v>
      </c>
    </row>
    <row r="19" spans="1:14" ht="14.25" customHeight="1" x14ac:dyDescent="0.3">
      <c r="A19" s="7" t="s">
        <v>107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9">
        <v>7</v>
      </c>
    </row>
    <row r="20" spans="1:14" ht="14.25" customHeight="1" thickBot="1" x14ac:dyDescent="0.35">
      <c r="A20" s="1">
        <v>10</v>
      </c>
      <c r="B20" s="1" t="s">
        <v>80</v>
      </c>
      <c r="C20" s="1">
        <v>50</v>
      </c>
      <c r="D20" s="1" t="s">
        <v>106</v>
      </c>
      <c r="E20" s="7"/>
      <c r="F20" s="7"/>
      <c r="G20" s="7"/>
      <c r="H20" s="1"/>
      <c r="J20" s="1"/>
      <c r="K20" s="1"/>
      <c r="L20" s="1"/>
    </row>
    <row r="21" spans="1:14" ht="14.25" customHeight="1" thickBot="1" x14ac:dyDescent="0.35">
      <c r="A21" s="1" t="s">
        <v>88</v>
      </c>
      <c r="B21" s="7" t="s">
        <v>91</v>
      </c>
      <c r="C21" s="7"/>
      <c r="D21" s="8">
        <v>10</v>
      </c>
      <c r="E21" s="8" t="s">
        <v>90</v>
      </c>
      <c r="F21" s="8" t="s">
        <v>64</v>
      </c>
      <c r="G21" s="8"/>
      <c r="H21" s="8" t="s">
        <v>90</v>
      </c>
      <c r="I21" s="8">
        <v>50</v>
      </c>
      <c r="J21" s="1" t="s">
        <v>89</v>
      </c>
      <c r="M21" s="7" t="s">
        <v>88</v>
      </c>
      <c r="N21" s="21">
        <f>1/($I$4-$D$4)</f>
        <v>0.25</v>
      </c>
    </row>
    <row r="22" spans="1:14" ht="14.25" customHeight="1" thickBot="1" x14ac:dyDescent="0.3">
      <c r="A22" s="29" t="s">
        <v>105</v>
      </c>
      <c r="B22" s="23"/>
      <c r="C22" s="23"/>
      <c r="D22" s="23"/>
      <c r="E22" s="23"/>
      <c r="F22" s="23"/>
      <c r="G22" s="7">
        <v>25</v>
      </c>
      <c r="H22" s="7" t="s">
        <v>100</v>
      </c>
      <c r="I22" s="7"/>
      <c r="J22" s="7"/>
      <c r="M22" s="7" t="s">
        <v>86</v>
      </c>
      <c r="N22" s="26">
        <f>(MAX(G22,$D$4)-$D$4)*$N$4</f>
        <v>0</v>
      </c>
    </row>
    <row r="23" spans="1:14" ht="14.25" customHeight="1" thickBot="1" x14ac:dyDescent="0.3">
      <c r="A23" s="2" t="s">
        <v>104</v>
      </c>
      <c r="B23" s="23"/>
      <c r="C23" s="23"/>
      <c r="D23" s="23"/>
      <c r="E23" s="23"/>
      <c r="F23" s="23"/>
      <c r="G23" s="7">
        <v>35</v>
      </c>
      <c r="H23" s="7" t="s">
        <v>100</v>
      </c>
      <c r="I23" s="7"/>
      <c r="J23" s="7"/>
      <c r="M23" s="7" t="s">
        <v>84</v>
      </c>
      <c r="N23" s="21">
        <f>1-(MAX(G23,$D$4)-$D$4)*$N$4</f>
        <v>1</v>
      </c>
    </row>
    <row r="24" spans="1:14" ht="14.25" customHeight="1" thickBot="1" x14ac:dyDescent="0.3">
      <c r="A24" s="2" t="s">
        <v>103</v>
      </c>
      <c r="B24" s="28"/>
      <c r="C24" s="28"/>
      <c r="D24" s="28"/>
      <c r="E24" s="28"/>
      <c r="F24" s="23"/>
      <c r="G24" s="7">
        <v>20</v>
      </c>
      <c r="H24" s="7" t="s">
        <v>102</v>
      </c>
      <c r="I24" s="7">
        <v>40</v>
      </c>
      <c r="J24" s="7" t="s">
        <v>100</v>
      </c>
      <c r="M24" s="7" t="s">
        <v>83</v>
      </c>
      <c r="N24" s="21">
        <f>(MIN(MAX(G24,I24),$I$4)-MAX(MIN(G24,I24),$D$4))*$N$4</f>
        <v>0</v>
      </c>
    </row>
    <row r="25" spans="1:14" ht="16.5" thickBot="1" x14ac:dyDescent="0.3">
      <c r="A25" s="2" t="s">
        <v>101</v>
      </c>
      <c r="B25" s="28"/>
      <c r="C25" s="28"/>
      <c r="D25" s="28"/>
      <c r="E25" s="28"/>
      <c r="F25" s="23"/>
      <c r="G25" s="7">
        <v>28</v>
      </c>
      <c r="H25" s="7" t="s">
        <v>100</v>
      </c>
      <c r="I25" s="7"/>
      <c r="J25" s="7"/>
      <c r="M25" s="7" t="s">
        <v>82</v>
      </c>
      <c r="N25" s="21">
        <v>0</v>
      </c>
    </row>
    <row r="26" spans="1:14" ht="16.5" thickBot="1" x14ac:dyDescent="0.3">
      <c r="A26" s="2" t="s">
        <v>99</v>
      </c>
      <c r="B26" s="28"/>
      <c r="C26" s="28"/>
      <c r="D26" s="28"/>
      <c r="E26" s="28"/>
      <c r="F26" s="23"/>
      <c r="G26" s="27">
        <v>0.25</v>
      </c>
      <c r="H26" s="7" t="s">
        <v>98</v>
      </c>
      <c r="I26" s="7"/>
      <c r="J26" s="7"/>
      <c r="M26" s="7" t="s">
        <v>78</v>
      </c>
      <c r="N26" s="21">
        <f>G26*($I$4-$D$4)+$D$4</f>
        <v>2</v>
      </c>
    </row>
    <row r="27" spans="1:14" ht="16.5" thickBot="1" x14ac:dyDescent="0.3">
      <c r="A27" s="2" t="s">
        <v>97</v>
      </c>
      <c r="B27" s="28"/>
      <c r="C27" s="28"/>
      <c r="D27" s="28"/>
      <c r="E27" s="28"/>
      <c r="F27" s="23"/>
      <c r="G27" s="27">
        <v>0.85</v>
      </c>
      <c r="H27" s="7" t="s">
        <v>96</v>
      </c>
      <c r="I27" s="7"/>
      <c r="J27" s="7"/>
      <c r="M27" s="7" t="s">
        <v>76</v>
      </c>
      <c r="N27" s="21">
        <f>(1-G27)*($I$4-$D$4)+$D$4</f>
        <v>1.6</v>
      </c>
    </row>
    <row r="28" spans="1:14" ht="15.75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</row>
    <row r="29" spans="1:14" ht="15.75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spans="1:14" ht="15.75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</row>
    <row r="31" spans="1:14" ht="15.75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</row>
    <row r="32" spans="1:14" ht="15.75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1:10" ht="15.75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</row>
    <row r="34" spans="1:10" ht="15.75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15.75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spans="1:10" ht="15.75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</row>
    <row r="37" spans="1:10" ht="15.75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</row>
    <row r="38" spans="1:10" ht="15.75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</row>
    <row r="39" spans="1:10" ht="15.75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</row>
    <row r="40" spans="1:10" ht="15.75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</row>
    <row r="41" spans="1:10" ht="15.75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spans="1:10" ht="15.75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0" ht="15.75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0" ht="15.75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spans="1:10" ht="15.75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15.75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5.75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 ht="15.75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15.75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ht="15.75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ht="15.75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ht="15.75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15.75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5.75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ht="15.75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ht="15.75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ht="15.75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0" ht="15.75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0" ht="15.75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0" ht="15.75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0" ht="15.75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0" ht="15.75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</row>
    <row r="63" spans="1:10" ht="15.75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</row>
    <row r="64" spans="1:10" ht="15.75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</row>
    <row r="65" spans="1:10" ht="15.75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 ht="15.75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</row>
    <row r="67" spans="1:10" ht="15.75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</row>
    <row r="68" spans="1:10" ht="15.75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</row>
    <row r="69" spans="1:10" ht="15.75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spans="1:10" ht="15.75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spans="1:10" ht="15.75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spans="1:10" ht="15.75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spans="1:10" ht="15.75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 ht="15.75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spans="1:10" ht="15.75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spans="1:10" ht="15.75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spans="1:10" ht="15.75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</row>
    <row r="78" spans="1:10" ht="15.75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</row>
    <row r="79" spans="1:10" ht="15.75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</row>
    <row r="80" spans="1:10" ht="15.75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.75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</row>
    <row r="82" spans="1:10" ht="15.75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</row>
    <row r="83" spans="1:10" ht="15.75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</row>
    <row r="84" spans="1:10" ht="15.75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</row>
    <row r="85" spans="1:10" ht="15.75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</row>
    <row r="86" spans="1:10" ht="15.75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</row>
    <row r="87" spans="1:10" ht="15.75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</row>
    <row r="88" spans="1:10" ht="15.75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</row>
    <row r="89" spans="1:10" ht="15.75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</row>
    <row r="90" spans="1:10" ht="15.75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</row>
    <row r="91" spans="1:10" ht="15.75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</row>
    <row r="92" spans="1:10" ht="15.75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</row>
    <row r="93" spans="1:10" ht="15.75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</row>
    <row r="94" spans="1:10" ht="15.75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</row>
    <row r="95" spans="1:10" ht="15.75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</row>
    <row r="96" spans="1:10" ht="15.75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</row>
    <row r="97" spans="1:10" ht="15.75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</row>
    <row r="98" spans="1:10" ht="15.75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</row>
    <row r="99" spans="1:10" ht="15.75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</row>
    <row r="100" spans="1:10" ht="15.75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0" ht="15.75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</row>
    <row r="102" spans="1:10" ht="15.75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</row>
    <row r="103" spans="1:10" ht="15.75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1:10" ht="15.75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</row>
    <row r="105" spans="1:10" ht="15.75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1:10" ht="15.75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1:10" ht="15.75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</row>
    <row r="108" spans="1:10" ht="15.75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</row>
    <row r="109" spans="1:10" ht="15.75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</row>
    <row r="110" spans="1:10" ht="15.75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</row>
    <row r="111" spans="1:10" ht="15.75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</row>
    <row r="112" spans="1:10" ht="15.75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</row>
    <row r="113" spans="1:10" ht="15.75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</row>
    <row r="114" spans="1:10" ht="15.75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</row>
    <row r="115" spans="1:10" ht="15.75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</row>
    <row r="116" spans="1:10" ht="15.75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</row>
    <row r="117" spans="1:10" ht="15.75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</row>
    <row r="118" spans="1:10" ht="15.75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</row>
    <row r="119" spans="1:10" ht="15.75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</row>
    <row r="120" spans="1:10" ht="15.75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</row>
    <row r="121" spans="1:10" ht="15.75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</row>
    <row r="122" spans="1:10" ht="15.75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</row>
    <row r="123" spans="1:10" ht="15.75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1:10" ht="15.75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</row>
    <row r="125" spans="1:10" ht="15.75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</row>
    <row r="126" spans="1:10" ht="15.75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</row>
    <row r="127" spans="1:10" ht="15.75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</row>
    <row r="128" spans="1:10" ht="15.75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</row>
    <row r="129" spans="1:10" ht="15.75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</row>
    <row r="130" spans="1:10" ht="15.75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</row>
    <row r="131" spans="1:10" ht="15.75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</row>
    <row r="132" spans="1:10" ht="15.75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</row>
    <row r="133" spans="1:10" ht="15.75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</row>
    <row r="134" spans="1:10" ht="15.75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</row>
    <row r="135" spans="1:10" ht="15.75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</row>
    <row r="136" spans="1:10" ht="15.75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</row>
    <row r="137" spans="1:10" ht="15.75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</row>
    <row r="138" spans="1:10" ht="15.75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</row>
    <row r="139" spans="1:10" ht="15.75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</row>
    <row r="140" spans="1:10" ht="15.75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</row>
    <row r="141" spans="1:10" ht="15.75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0" ht="15.75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  <row r="143" spans="1:10" ht="15.75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</row>
    <row r="144" spans="1:10" ht="15.75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</row>
    <row r="145" spans="1:10" ht="15.75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1:10" ht="15.75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</row>
    <row r="147" spans="1:10" ht="15.75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</row>
    <row r="148" spans="1:10" ht="15.75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1:10" ht="15.75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</row>
    <row r="150" spans="1:10" ht="15.75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</row>
    <row r="151" spans="1:10" ht="15.75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</row>
    <row r="152" spans="1:10" ht="15.75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</row>
    <row r="153" spans="1:10" ht="15.75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ht="15.75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</row>
    <row r="155" spans="1:10" ht="15.75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</row>
    <row r="156" spans="1:10" ht="15.75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</row>
    <row r="157" spans="1:10" ht="15.75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</row>
    <row r="158" spans="1:10" ht="15.75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0" ht="15.75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0" ht="15.75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0" ht="15.75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</row>
    <row r="162" spans="1:10" ht="15.75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</row>
    <row r="163" spans="1:10" ht="15.75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1:10" ht="15.75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</row>
    <row r="165" spans="1:10" ht="15.75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0" ht="15.75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0" ht="15.75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0" ht="15.75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ht="15.75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</row>
    <row r="170" spans="1:10" ht="15.75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1:10" ht="15.75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0" ht="15.75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</row>
    <row r="173" spans="1:10" ht="15.75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1:10" ht="15.75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</row>
    <row r="175" spans="1:10" ht="15.75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</row>
    <row r="176" spans="1:10" ht="15.75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</row>
    <row r="177" spans="1:10" ht="15.75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</row>
    <row r="178" spans="1:10" ht="15.75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ht="15.75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</row>
    <row r="180" spans="1:10" ht="15.75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spans="1:10" ht="15.75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spans="1:10" ht="15.75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spans="1:10" ht="15.75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  <row r="184" spans="1:10" ht="15.75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</row>
    <row r="185" spans="1:10" ht="15.75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</row>
    <row r="186" spans="1:10" ht="15.75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</row>
    <row r="187" spans="1:10" ht="15.75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</row>
    <row r="188" spans="1:10" ht="15.75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10" ht="15.75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10" ht="15.75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</row>
    <row r="191" spans="1:10" ht="15.75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</row>
    <row r="192" spans="1:10" ht="15.75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</row>
    <row r="193" spans="1:10" ht="15.75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</row>
    <row r="194" spans="1:10" ht="15.75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</row>
    <row r="195" spans="1:10" ht="15.75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</row>
    <row r="196" spans="1:10" ht="15.75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</row>
    <row r="197" spans="1:10" ht="15.75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</row>
    <row r="198" spans="1:10" ht="15.75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</row>
    <row r="199" spans="1:10" ht="15.75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</row>
    <row r="200" spans="1:10" ht="15.75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</row>
    <row r="201" spans="1:10" ht="15.75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</row>
    <row r="202" spans="1:10" ht="15.75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</row>
    <row r="203" spans="1:10" ht="15.75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</row>
    <row r="204" spans="1:10" ht="15.75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</row>
    <row r="205" spans="1:10" ht="15.75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</row>
    <row r="206" spans="1:10" ht="15.75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</row>
    <row r="207" spans="1:10" ht="15.75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</row>
    <row r="208" spans="1:10" ht="15.75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</row>
    <row r="209" spans="1:10" ht="15.75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</row>
    <row r="210" spans="1:10" ht="15.75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</row>
    <row r="211" spans="1:10" ht="15.75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</row>
    <row r="212" spans="1:10" ht="15.75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</row>
    <row r="213" spans="1:10" ht="15.75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</row>
    <row r="214" spans="1:10" ht="15.75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</row>
    <row r="215" spans="1:10" ht="15.75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</row>
    <row r="216" spans="1:10" ht="15.75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</row>
    <row r="217" spans="1:10" ht="15.75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</row>
    <row r="218" spans="1:10" ht="15.75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</row>
    <row r="219" spans="1:10" ht="15.75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</row>
    <row r="220" spans="1:10" ht="15.75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</row>
    <row r="221" spans="1:10" ht="15.75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</row>
    <row r="222" spans="1:10" ht="15.75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</row>
    <row r="223" spans="1:10" ht="15.75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</row>
    <row r="224" spans="1:10" ht="15.75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</row>
    <row r="225" spans="1:10" ht="15.75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</row>
    <row r="226" spans="1:10" ht="15.75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</row>
    <row r="227" spans="1:10" ht="15.75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</row>
    <row r="228" spans="1:10" ht="15.75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</row>
    <row r="229" spans="1:10" ht="15.75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</row>
    <row r="230" spans="1:10" ht="15.75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</row>
    <row r="231" spans="1:10" ht="15.75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</row>
    <row r="232" spans="1:10" ht="15.75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</row>
    <row r="233" spans="1:10" ht="15.75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</row>
    <row r="234" spans="1:10" ht="15.75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</row>
    <row r="235" spans="1:10" ht="15.75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</row>
    <row r="236" spans="1:10" ht="15.75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</row>
    <row r="237" spans="1:10" ht="15.75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</row>
    <row r="238" spans="1:10" ht="15.75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</row>
    <row r="239" spans="1:10" ht="15.75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</row>
    <row r="240" spans="1:10" ht="15.75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</row>
    <row r="241" spans="1:10" ht="15.75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</row>
    <row r="242" spans="1:10" ht="15.75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</row>
    <row r="243" spans="1:10" ht="15.75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</row>
    <row r="244" spans="1:10" ht="15.75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</row>
    <row r="245" spans="1:10" ht="15.75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</row>
    <row r="246" spans="1:10" ht="15.75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</row>
    <row r="247" spans="1:10" ht="15.75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</row>
    <row r="248" spans="1:10" ht="15.75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</row>
    <row r="249" spans="1:10" ht="15.75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</row>
    <row r="250" spans="1:10" ht="15.75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</row>
    <row r="251" spans="1:10" ht="15.75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</row>
    <row r="252" spans="1:10" ht="15.75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</row>
    <row r="253" spans="1:10" ht="15.75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</row>
    <row r="254" spans="1:10" ht="15.75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</row>
    <row r="255" spans="1:10" ht="15.75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</row>
    <row r="256" spans="1:10" ht="15.75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</row>
    <row r="257" spans="1:10" ht="15.75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</row>
    <row r="258" spans="1:10" ht="15.75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</row>
    <row r="259" spans="1:10" ht="15.75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</row>
    <row r="260" spans="1:10" ht="15.75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</row>
    <row r="261" spans="1:10" ht="15.75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</row>
    <row r="262" spans="1:10" ht="15.75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</row>
    <row r="263" spans="1:10" ht="15.75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</row>
    <row r="264" spans="1:10" ht="15.75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</row>
    <row r="265" spans="1:10" ht="15.75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</row>
    <row r="266" spans="1:10" ht="15.75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</row>
    <row r="267" spans="1:10" ht="15.75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</row>
    <row r="268" spans="1:10" ht="15.75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</row>
    <row r="269" spans="1:10" ht="15.75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</row>
    <row r="270" spans="1:10" ht="15.75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</row>
    <row r="271" spans="1:10" ht="15.75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</row>
    <row r="272" spans="1:10" ht="15.75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</row>
    <row r="273" spans="1:10" ht="15.75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</row>
    <row r="274" spans="1:10" ht="15.75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</row>
    <row r="275" spans="1:10" ht="15.75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</row>
    <row r="276" spans="1:10" ht="15.75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</row>
    <row r="277" spans="1:10" ht="15.75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</row>
    <row r="278" spans="1:10" ht="15.75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</row>
    <row r="279" spans="1:10" ht="15.75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</row>
    <row r="280" spans="1:10" ht="15.75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</row>
    <row r="281" spans="1:10" ht="15.75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</row>
    <row r="282" spans="1:10" ht="15.75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</row>
    <row r="283" spans="1:10" ht="15.75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</row>
    <row r="284" spans="1:10" ht="15.75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</row>
    <row r="285" spans="1:10" ht="15.75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</row>
    <row r="286" spans="1:10" ht="15.75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</row>
    <row r="287" spans="1:10" ht="15.75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</row>
    <row r="288" spans="1:10" ht="15.75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</row>
    <row r="289" spans="1:10" ht="15.75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</row>
    <row r="290" spans="1:10" ht="15.75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</row>
    <row r="291" spans="1:10" ht="15.75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</row>
    <row r="292" spans="1:10" ht="15.75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</row>
    <row r="293" spans="1:10" ht="15.75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</row>
    <row r="294" spans="1:10" ht="15.75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</row>
    <row r="295" spans="1:10" ht="15.75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</row>
    <row r="296" spans="1:10" ht="15.75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</row>
    <row r="297" spans="1:10" ht="15.75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</row>
    <row r="298" spans="1:10" ht="15.75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</row>
    <row r="299" spans="1:10" ht="15.75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</row>
    <row r="300" spans="1:10" ht="15.75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</row>
    <row r="301" spans="1:10" ht="15.75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</row>
    <row r="302" spans="1:10" ht="15.75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</row>
    <row r="303" spans="1:10" ht="15.75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</row>
    <row r="304" spans="1:10" ht="15.75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</row>
    <row r="305" spans="1:10" ht="15.75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</row>
    <row r="306" spans="1:10" ht="15.75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</row>
    <row r="307" spans="1:10" ht="15.75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</row>
    <row r="308" spans="1:10" ht="15.75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</row>
    <row r="309" spans="1:10" ht="15.75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</row>
    <row r="310" spans="1:10" ht="15.75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</row>
    <row r="311" spans="1:10" ht="15.75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</row>
    <row r="312" spans="1:10" ht="15.75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</row>
    <row r="313" spans="1:10" ht="15.75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</row>
    <row r="314" spans="1:10" ht="15.75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</row>
    <row r="315" spans="1:10" ht="15.75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</row>
    <row r="316" spans="1:10" ht="15.75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</row>
    <row r="317" spans="1:10" ht="15.75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</row>
    <row r="318" spans="1:10" ht="15.75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</row>
    <row r="319" spans="1:10" ht="15.75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</row>
    <row r="320" spans="1:10" ht="15.75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</row>
    <row r="321" spans="1:10" ht="15.75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</row>
    <row r="322" spans="1:10" ht="15.75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</row>
    <row r="323" spans="1:10" ht="15.75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</row>
    <row r="324" spans="1:10" ht="15.75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</row>
    <row r="325" spans="1:10" ht="15.75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</row>
    <row r="326" spans="1:10" ht="15.75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</row>
    <row r="327" spans="1:10" ht="15.75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</row>
    <row r="328" spans="1:10" ht="15.75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</row>
    <row r="329" spans="1:10" ht="15.75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</row>
    <row r="330" spans="1:10" ht="15.75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</row>
    <row r="331" spans="1:10" ht="15.75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</row>
    <row r="332" spans="1:10" ht="15.75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</row>
    <row r="333" spans="1:10" ht="15.75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</row>
    <row r="334" spans="1:10" ht="15.75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</row>
    <row r="335" spans="1:10" ht="15.75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</row>
    <row r="336" spans="1:10" ht="15.75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</row>
    <row r="337" spans="1:10" ht="15.75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</row>
    <row r="338" spans="1:10" ht="15.75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</row>
    <row r="339" spans="1:10" ht="15.75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</row>
    <row r="340" spans="1:10" ht="15.75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</row>
    <row r="341" spans="1:10" ht="15.75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</row>
    <row r="342" spans="1:10" ht="15.75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</row>
    <row r="343" spans="1:10" ht="15.75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</row>
    <row r="344" spans="1:10" ht="15.75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</row>
    <row r="345" spans="1:10" ht="15.75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</row>
    <row r="346" spans="1:10" ht="15.75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</row>
    <row r="347" spans="1:10" ht="15.75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</row>
    <row r="348" spans="1:10" ht="15.75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</row>
    <row r="349" spans="1:10" ht="15.75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</row>
    <row r="350" spans="1:10" ht="15.75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</row>
    <row r="351" spans="1:10" ht="15.75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</row>
    <row r="352" spans="1:10" ht="15.75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</row>
    <row r="353" spans="1:10" ht="15.75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</row>
    <row r="354" spans="1:10" ht="15.75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</row>
    <row r="355" spans="1:10" ht="15.75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</row>
    <row r="356" spans="1:10" ht="15.75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</row>
    <row r="357" spans="1:10" ht="15.75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</row>
    <row r="358" spans="1:10" ht="15.75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</row>
    <row r="359" spans="1:10" ht="15.75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</row>
    <row r="360" spans="1:10" ht="15.75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</row>
    <row r="361" spans="1:10" ht="15.75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</row>
    <row r="362" spans="1:10" ht="15.75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</row>
    <row r="363" spans="1:10" ht="15.75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</row>
    <row r="364" spans="1:10" ht="15.75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</row>
    <row r="365" spans="1:10" ht="15.75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</row>
    <row r="366" spans="1:10" ht="15.75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</row>
    <row r="367" spans="1:10" ht="15.75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</row>
    <row r="368" spans="1:10" ht="15.75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</row>
    <row r="369" spans="1:10" ht="15.75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</row>
    <row r="370" spans="1:10" ht="15.75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</row>
    <row r="371" spans="1:10" ht="15.75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</row>
    <row r="372" spans="1:10" ht="15.75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</row>
    <row r="373" spans="1:10" ht="15.75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</row>
    <row r="374" spans="1:10" ht="15.75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</row>
    <row r="375" spans="1:10" ht="15.75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</row>
    <row r="376" spans="1:10" ht="15.75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</row>
    <row r="377" spans="1:10" ht="15.75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</row>
    <row r="378" spans="1:10" ht="15.75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</row>
    <row r="379" spans="1:10" ht="15.75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</row>
    <row r="380" spans="1:10" ht="15.75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</row>
    <row r="381" spans="1:10" ht="15.75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</row>
    <row r="382" spans="1:10" ht="15.75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</row>
    <row r="383" spans="1:10" ht="15.75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</row>
    <row r="384" spans="1:10" ht="15.75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</row>
    <row r="385" spans="1:10" ht="15.75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</row>
    <row r="386" spans="1:10" ht="15.75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</row>
    <row r="387" spans="1:10" ht="15.75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</row>
    <row r="388" spans="1:10" ht="15.75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</row>
    <row r="389" spans="1:10" ht="15.75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</row>
    <row r="390" spans="1:10" ht="15.75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</row>
    <row r="391" spans="1:10" ht="15.75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</row>
    <row r="392" spans="1:10" ht="15.75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</row>
    <row r="393" spans="1:10" ht="15.75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</row>
    <row r="394" spans="1:10" ht="15.75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</row>
    <row r="395" spans="1:10" ht="15.75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</row>
    <row r="396" spans="1:10" ht="15.75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</row>
    <row r="397" spans="1:10" ht="15.75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</row>
    <row r="398" spans="1:10" ht="15.75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</row>
    <row r="399" spans="1:10" ht="15.75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</row>
    <row r="400" spans="1:10" ht="15.75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</row>
    <row r="401" spans="1:10" ht="15.75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</row>
    <row r="402" spans="1:10" ht="15.75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</row>
    <row r="403" spans="1:10" ht="15.75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</row>
    <row r="404" spans="1:10" ht="15.75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</row>
    <row r="405" spans="1:10" ht="15.75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</row>
    <row r="406" spans="1:10" ht="15.75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</row>
    <row r="407" spans="1:10" ht="15.75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</row>
    <row r="408" spans="1:10" ht="15.75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</row>
    <row r="409" spans="1:10" ht="15.75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</row>
    <row r="410" spans="1:10" ht="15.75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</row>
    <row r="411" spans="1:10" ht="15.75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</row>
    <row r="412" spans="1:10" ht="15.75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</row>
    <row r="413" spans="1:10" ht="15.75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</row>
    <row r="414" spans="1:10" ht="15.75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</row>
    <row r="415" spans="1:10" ht="15.75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</row>
    <row r="416" spans="1:10" ht="15.75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</row>
    <row r="417" spans="1:10" ht="15.75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</row>
    <row r="418" spans="1:10" ht="15.75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</row>
    <row r="419" spans="1:10" ht="15.75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</row>
    <row r="420" spans="1:10" ht="15.75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</row>
    <row r="421" spans="1:10" ht="15.75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</row>
    <row r="422" spans="1:10" ht="15.75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</row>
    <row r="423" spans="1:10" ht="15.75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</row>
    <row r="424" spans="1:10" ht="15.75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</row>
    <row r="425" spans="1:10" ht="15.75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</row>
    <row r="426" spans="1:10" ht="15.75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</row>
    <row r="427" spans="1:10" ht="15.75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</row>
    <row r="428" spans="1:10" ht="15.75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</row>
    <row r="429" spans="1:10" ht="15.75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</row>
    <row r="430" spans="1:10" ht="15.75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</row>
    <row r="431" spans="1:10" ht="15.75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</row>
    <row r="432" spans="1:10" ht="15.75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</row>
    <row r="433" spans="1:10" ht="15.75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</row>
    <row r="434" spans="1:10" ht="15.75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</row>
    <row r="435" spans="1:10" ht="15.75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</row>
    <row r="436" spans="1:10" ht="15.75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</row>
    <row r="437" spans="1:10" ht="15.75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</row>
    <row r="438" spans="1:10" ht="15.75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</row>
    <row r="439" spans="1:10" ht="15.75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</row>
    <row r="440" spans="1:10" ht="15.75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</row>
    <row r="441" spans="1:10" ht="15.75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</row>
    <row r="442" spans="1:10" ht="15.75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</row>
    <row r="443" spans="1:10" ht="15.75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</row>
    <row r="444" spans="1:10" ht="15.75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</row>
    <row r="445" spans="1:10" ht="15.75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</row>
    <row r="446" spans="1:10" ht="15.75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</row>
    <row r="447" spans="1:10" ht="15.75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</row>
    <row r="448" spans="1:10" ht="15.75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</row>
    <row r="449" spans="1:10" ht="15.75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</row>
    <row r="450" spans="1:10" ht="15.75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</row>
    <row r="451" spans="1:10" ht="15.75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</row>
    <row r="452" spans="1:10" ht="15.75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</row>
    <row r="453" spans="1:10" ht="15.75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</row>
    <row r="454" spans="1:10" ht="15.75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</row>
    <row r="455" spans="1:10" ht="15.75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</row>
    <row r="456" spans="1:10" ht="15.75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</row>
    <row r="457" spans="1:10" ht="15.75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</row>
    <row r="458" spans="1:10" ht="15.75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</row>
    <row r="459" spans="1:10" ht="15.75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</row>
    <row r="460" spans="1:10" ht="15.75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</row>
    <row r="461" spans="1:10" ht="15.75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</row>
    <row r="462" spans="1:10" ht="15.75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</row>
    <row r="463" spans="1:10" ht="15.75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</row>
    <row r="464" spans="1:10" ht="15.75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</row>
    <row r="465" spans="1:10" ht="15.75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</row>
    <row r="466" spans="1:10" ht="15.75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</row>
    <row r="467" spans="1:10" ht="15.75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</row>
    <row r="468" spans="1:10" ht="15.75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</row>
    <row r="469" spans="1:10" ht="15.75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</row>
    <row r="470" spans="1:10" ht="15.75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</row>
    <row r="471" spans="1:10" ht="15.75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</row>
    <row r="472" spans="1:10" ht="15.75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</row>
    <row r="473" spans="1:10" ht="15.75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</row>
    <row r="474" spans="1:10" ht="15.75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</row>
    <row r="475" spans="1:10" ht="15.75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</row>
    <row r="476" spans="1:10" ht="15.75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</row>
    <row r="477" spans="1:10" ht="15.75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</row>
    <row r="478" spans="1:10" ht="15.75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</row>
    <row r="479" spans="1:10" ht="15.75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</row>
    <row r="480" spans="1:10" ht="15.75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</row>
    <row r="481" spans="1:10" ht="15.75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</row>
    <row r="482" spans="1:10" ht="15.75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</row>
    <row r="483" spans="1:10" ht="15.75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</row>
    <row r="484" spans="1:10" ht="15.75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</row>
    <row r="485" spans="1:10" ht="15.75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</row>
    <row r="486" spans="1:10" ht="15.75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</row>
    <row r="487" spans="1:10" ht="15.75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</row>
    <row r="488" spans="1:10" ht="15.75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</row>
    <row r="489" spans="1:10" ht="15.75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</row>
    <row r="490" spans="1:10" ht="15.75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</row>
    <row r="491" spans="1:10" ht="15.75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</row>
    <row r="492" spans="1:10" ht="15.75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</row>
    <row r="493" spans="1:10" ht="15.75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</row>
    <row r="494" spans="1:10" ht="15.75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</row>
    <row r="495" spans="1:10" ht="15.75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</row>
    <row r="496" spans="1:10" ht="15.75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</row>
    <row r="497" spans="1:10" ht="15.75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</row>
    <row r="498" spans="1:10" ht="15.75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</row>
    <row r="499" spans="1:10" ht="15.75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</row>
    <row r="500" spans="1:10" ht="15.75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</row>
    <row r="501" spans="1:10" ht="15.75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</row>
    <row r="502" spans="1:10" ht="15.75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</row>
    <row r="503" spans="1:10" ht="15.75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</row>
    <row r="504" spans="1:10" ht="15.75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</row>
    <row r="505" spans="1:10" ht="15.75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</row>
    <row r="506" spans="1:10" ht="15.75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</row>
    <row r="507" spans="1:10" ht="15.75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</row>
    <row r="508" spans="1:10" ht="15.75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</row>
    <row r="509" spans="1:10" ht="15.75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</row>
    <row r="510" spans="1:10" ht="15.75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</row>
    <row r="511" spans="1:10" ht="15.75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</row>
    <row r="512" spans="1:10" ht="15.75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</row>
    <row r="513" spans="1:10" ht="15.75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</row>
    <row r="514" spans="1:10" ht="15.75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</row>
    <row r="515" spans="1:10" ht="15.75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</row>
    <row r="516" spans="1:10" ht="15.75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</row>
    <row r="517" spans="1:10" ht="15.75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</row>
    <row r="518" spans="1:10" ht="15.75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</row>
    <row r="519" spans="1:10" ht="15.75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</row>
    <row r="520" spans="1:10" ht="15.75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</row>
    <row r="521" spans="1:10" ht="15.75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</row>
    <row r="522" spans="1:10" ht="15.75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</row>
    <row r="523" spans="1:10" ht="15.75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</row>
    <row r="524" spans="1:10" ht="15.75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</row>
    <row r="525" spans="1:10" ht="15.75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</row>
    <row r="526" spans="1:10" ht="15.75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</row>
    <row r="527" spans="1:10" ht="15.75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</row>
    <row r="528" spans="1:10" ht="15.75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</row>
    <row r="529" spans="1:10" ht="15.75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</row>
    <row r="530" spans="1:10" ht="15.75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</row>
    <row r="531" spans="1:10" ht="15.75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</row>
    <row r="532" spans="1:10" ht="15.75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</row>
    <row r="533" spans="1:10" ht="15.75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</row>
    <row r="534" spans="1:10" ht="15.75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</row>
    <row r="535" spans="1:10" ht="15.75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</row>
    <row r="536" spans="1:10" ht="15.75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</row>
    <row r="537" spans="1:10" ht="15.75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</row>
    <row r="538" spans="1:10" ht="15.75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</row>
    <row r="539" spans="1:10" ht="15.75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</row>
    <row r="540" spans="1:10" ht="15.75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</row>
    <row r="541" spans="1:10" ht="15.75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</row>
    <row r="542" spans="1:10" ht="15.75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</row>
    <row r="543" spans="1:10" ht="15.75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</row>
    <row r="544" spans="1:10" ht="15.75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</row>
    <row r="545" spans="1:10" ht="15.75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</row>
    <row r="546" spans="1:10" ht="15.75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</row>
    <row r="547" spans="1:10" ht="15.75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</row>
    <row r="548" spans="1:10" ht="15.75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</row>
    <row r="549" spans="1:10" ht="15.75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</row>
    <row r="550" spans="1:10" ht="15.75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</row>
    <row r="551" spans="1:10" ht="15.75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</row>
    <row r="552" spans="1:10" ht="15.75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</row>
    <row r="553" spans="1:10" ht="15.75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</row>
    <row r="554" spans="1:10" ht="15.75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</row>
    <row r="555" spans="1:10" ht="15.75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</row>
    <row r="556" spans="1:10" ht="15.75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</row>
    <row r="557" spans="1:10" ht="15.75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</row>
    <row r="558" spans="1:10" ht="15.75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</row>
    <row r="559" spans="1:10" ht="15.75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</row>
    <row r="560" spans="1:10" ht="15.75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</row>
    <row r="561" spans="1:10" ht="15.75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</row>
    <row r="562" spans="1:10" ht="15.75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</row>
    <row r="563" spans="1:10" ht="15.75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</row>
    <row r="564" spans="1:10" ht="15.75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</row>
    <row r="565" spans="1:10" ht="15.75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</row>
    <row r="566" spans="1:10" ht="15.75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</row>
    <row r="567" spans="1:10" ht="15.75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</row>
    <row r="568" spans="1:10" ht="15.75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</row>
    <row r="569" spans="1:10" ht="15.75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</row>
    <row r="570" spans="1:10" ht="15.75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</row>
    <row r="571" spans="1:10" ht="15.75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</row>
    <row r="572" spans="1:10" ht="15.75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</row>
    <row r="573" spans="1:10" ht="15.75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</row>
    <row r="574" spans="1:10" ht="15.75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</row>
    <row r="575" spans="1:10" ht="15.75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</row>
    <row r="576" spans="1:10" ht="15.75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</row>
    <row r="577" spans="1:10" ht="15.75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</row>
    <row r="578" spans="1:10" ht="15.75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</row>
    <row r="579" spans="1:10" ht="15.75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</row>
    <row r="580" spans="1:10" ht="15.75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</row>
    <row r="581" spans="1:10" ht="15.75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</row>
    <row r="582" spans="1:10" ht="15.75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</row>
    <row r="583" spans="1:10" ht="15.75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</row>
    <row r="584" spans="1:10" ht="15.75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</row>
    <row r="585" spans="1:10" ht="15.75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</row>
    <row r="586" spans="1:10" ht="15.75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</row>
    <row r="587" spans="1:10" ht="15.75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</row>
    <row r="588" spans="1:10" ht="15.75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</row>
    <row r="589" spans="1:10" ht="15.75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</row>
    <row r="590" spans="1:10" ht="15.75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</row>
    <row r="591" spans="1:10" ht="15.75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</row>
    <row r="592" spans="1:10" ht="15.75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</row>
    <row r="593" spans="1:10" ht="15.75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</row>
    <row r="594" spans="1:10" ht="15.75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</row>
    <row r="595" spans="1:10" ht="15.75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</row>
    <row r="596" spans="1:10" ht="15.75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</row>
    <row r="597" spans="1:10" ht="15.75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</row>
    <row r="598" spans="1:10" ht="15.75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</row>
    <row r="599" spans="1:10" ht="15.75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</row>
    <row r="600" spans="1:10" ht="15.75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</row>
    <row r="601" spans="1:10" ht="15.75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</row>
    <row r="602" spans="1:10" ht="15.75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</row>
    <row r="603" spans="1:10" ht="15.75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</row>
    <row r="604" spans="1:10" ht="15.75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</row>
    <row r="605" spans="1:10" ht="15.75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</row>
    <row r="606" spans="1:10" ht="15.75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</row>
    <row r="607" spans="1:10" ht="15.75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</row>
    <row r="608" spans="1:10" ht="15.75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</row>
    <row r="609" spans="1:10" ht="15.75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</row>
    <row r="610" spans="1:10" ht="15.75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</row>
    <row r="611" spans="1:10" ht="15.75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</row>
    <row r="612" spans="1:10" ht="15.75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</row>
    <row r="613" spans="1:10" ht="15.75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</row>
    <row r="614" spans="1:10" ht="15.75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</row>
    <row r="615" spans="1:10" ht="15.75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</row>
    <row r="616" spans="1:10" ht="15.75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</row>
    <row r="617" spans="1:10" ht="15.75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</row>
    <row r="618" spans="1:10" ht="15.75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</row>
    <row r="619" spans="1:10" ht="15.75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</row>
    <row r="620" spans="1:10" ht="15.75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</row>
    <row r="621" spans="1:10" ht="15.75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</row>
    <row r="622" spans="1:10" ht="15.75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</row>
    <row r="623" spans="1:10" ht="15.75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</row>
    <row r="624" spans="1:10" ht="15.75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</row>
    <row r="625" spans="1:10" ht="15.75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</row>
    <row r="626" spans="1:10" ht="15.75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</row>
    <row r="627" spans="1:10" ht="15.75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</row>
    <row r="628" spans="1:10" ht="15.75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</row>
    <row r="629" spans="1:10" ht="15.75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</row>
    <row r="630" spans="1:10" ht="15.75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</row>
    <row r="631" spans="1:10" ht="15.75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</row>
    <row r="632" spans="1:10" ht="15.75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</row>
    <row r="633" spans="1:10" ht="15.75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</row>
    <row r="634" spans="1:10" ht="15.75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</row>
    <row r="635" spans="1:10" ht="15.75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</row>
    <row r="636" spans="1:10" ht="15.75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</row>
    <row r="637" spans="1:10" ht="15.75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</row>
    <row r="638" spans="1:10" ht="15.75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</row>
    <row r="639" spans="1:10" ht="15.75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</row>
    <row r="640" spans="1:10" ht="15.75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</row>
    <row r="641" spans="1:10" ht="15.75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</row>
    <row r="642" spans="1:10" ht="15.75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</row>
    <row r="643" spans="1:10" ht="15.75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</row>
    <row r="644" spans="1:10" ht="15.75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</row>
    <row r="645" spans="1:10" ht="15.75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</row>
    <row r="646" spans="1:10" ht="15.75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</row>
    <row r="647" spans="1:10" ht="15.75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</row>
    <row r="648" spans="1:10" ht="15.75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</row>
    <row r="649" spans="1:10" ht="15.75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</row>
    <row r="650" spans="1:10" ht="15.75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</row>
    <row r="651" spans="1:10" ht="15.75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</row>
    <row r="652" spans="1:10" ht="15.75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</row>
    <row r="653" spans="1:10" ht="15.75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</row>
    <row r="654" spans="1:10" ht="15.75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</row>
    <row r="655" spans="1:10" ht="15.75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</row>
    <row r="656" spans="1:10" ht="15.75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</row>
    <row r="657" spans="1:10" ht="15.75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</row>
    <row r="658" spans="1:10" ht="15.75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</row>
    <row r="659" spans="1:10" ht="15.75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</row>
    <row r="660" spans="1:10" ht="15.75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</row>
    <row r="661" spans="1:10" ht="15.75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</row>
    <row r="662" spans="1:10" ht="15.75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</row>
    <row r="663" spans="1:10" ht="15.75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</row>
    <row r="664" spans="1:10" ht="15.75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</row>
    <row r="665" spans="1:10" ht="15.75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</row>
    <row r="666" spans="1:10" ht="15.75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</row>
    <row r="667" spans="1:10" ht="15.75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</row>
    <row r="668" spans="1:10" ht="15.75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</row>
    <row r="669" spans="1:10" ht="15.75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</row>
    <row r="670" spans="1:10" ht="15.75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</row>
    <row r="671" spans="1:10" ht="15.75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</row>
    <row r="672" spans="1:10" ht="15.75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</row>
    <row r="673" spans="1:10" ht="15.75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</row>
    <row r="674" spans="1:10" ht="15.75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</row>
    <row r="675" spans="1:10" ht="15.75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</row>
    <row r="676" spans="1:10" ht="15.75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</row>
    <row r="677" spans="1:10" ht="15.75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</row>
    <row r="678" spans="1:10" ht="15.75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</row>
    <row r="679" spans="1:10" ht="15.75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</row>
    <row r="680" spans="1:10" ht="15.75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</row>
    <row r="681" spans="1:10" ht="15.75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</row>
    <row r="682" spans="1:10" ht="15.75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</row>
    <row r="683" spans="1:10" ht="15.75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</row>
    <row r="684" spans="1:10" ht="15.75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</row>
    <row r="685" spans="1:10" ht="15.75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</row>
    <row r="686" spans="1:10" ht="15.75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</row>
    <row r="687" spans="1:10" ht="15.75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</row>
    <row r="688" spans="1:10" ht="15.75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</row>
    <row r="689" spans="1:10" ht="15.75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</row>
    <row r="690" spans="1:10" ht="15.75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</row>
    <row r="691" spans="1:10" ht="15.75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</row>
    <row r="692" spans="1:10" ht="15.75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</row>
    <row r="693" spans="1:10" ht="15.75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</row>
    <row r="694" spans="1:10" ht="15.75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</row>
    <row r="695" spans="1:10" ht="15.75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</row>
  </sheetData>
  <conditionalFormatting sqref="L4:L11">
    <cfRule type="cellIs" dxfId="2" priority="3" operator="lessThan">
      <formula>0</formula>
    </cfRule>
  </conditionalFormatting>
  <conditionalFormatting sqref="N21">
    <cfRule type="cellIs" dxfId="1" priority="2" operator="lessThan">
      <formula>0</formula>
    </cfRule>
  </conditionalFormatting>
  <conditionalFormatting sqref="N22:N2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328" zoomScaleNormal="328" workbookViewId="0">
      <selection activeCell="C9" sqref="C9"/>
    </sheetView>
  </sheetViews>
  <sheetFormatPr defaultRowHeight="15" x14ac:dyDescent="0.25"/>
  <cols>
    <col min="1" max="1" width="11" bestFit="1" customWidth="1"/>
    <col min="3" max="3" width="31.5703125" customWidth="1"/>
  </cols>
  <sheetData>
    <row r="1" spans="1:4" x14ac:dyDescent="0.25">
      <c r="A1" t="s">
        <v>115</v>
      </c>
      <c r="B1" t="str">
        <f ca="1">_xlfn.FORMULATEXT(D1)</f>
        <v>=NORM.S.DIST(1,1)</v>
      </c>
      <c r="D1">
        <f>_xlfn.NORM.S.DIST(1,1)</f>
        <v>0.84134474606854304</v>
      </c>
    </row>
    <row r="2" spans="1:4" x14ac:dyDescent="0.25">
      <c r="A2" t="s">
        <v>114</v>
      </c>
      <c r="B2" t="str">
        <f ca="1">_xlfn.FORMULATEXT(D2)</f>
        <v>=NORM.S.DIST(1,1)-NORM.S.DIST(0,1)</v>
      </c>
      <c r="D2">
        <f>_xlfn.NORM.S.DIST(1,1)-_xlfn.NORM.S.DIST(0,1)</f>
        <v>0.34134474606854304</v>
      </c>
    </row>
    <row r="3" spans="1:4" x14ac:dyDescent="0.25">
      <c r="A3" t="s">
        <v>113</v>
      </c>
      <c r="B3" t="str">
        <f ca="1">_xlfn.FORMULATEXT(D3)</f>
        <v>=NORM.S.DIST(1.25,1)-NORM.S.DIST(0,1)</v>
      </c>
      <c r="D3">
        <f>_xlfn.NORM.S.DIST(1.25,1)-_xlfn.NORM.S.DIST(0,1)</f>
        <v>0.39435022633314476</v>
      </c>
    </row>
    <row r="4" spans="1:4" x14ac:dyDescent="0.25">
      <c r="A4" t="s">
        <v>112</v>
      </c>
      <c r="B4" t="str">
        <f ca="1">_xlfn.FORMULATEXT(D4)</f>
        <v>=NORM.S.DIST(1,1)-NORM.S.DIST(-1,1)</v>
      </c>
      <c r="D4">
        <f>_xlfn.NORM.S.DIST(1,1)-_xlfn.NORM.S.DIST(-1,1)</f>
        <v>0.68268949213708607</v>
      </c>
    </row>
    <row r="5" spans="1:4" x14ac:dyDescent="0.25">
      <c r="A5" t="s">
        <v>111</v>
      </c>
      <c r="B5" t="str">
        <f ca="1">_xlfn.FORMULATEXT(D5)</f>
        <v>=NORM.S.DIST(-0.5,1)</v>
      </c>
      <c r="D5">
        <f>_xlfn.NORM.S.DIST(-0.5,1)</f>
        <v>0.30853753872598688</v>
      </c>
    </row>
    <row r="6" spans="1:4" x14ac:dyDescent="0.25">
      <c r="A6" t="s">
        <v>110</v>
      </c>
      <c r="B6" t="str">
        <f ca="1">_xlfn.FORMULATEXT(D6)</f>
        <v>=1-NORM.S.DIST(1.55,1)</v>
      </c>
      <c r="D6">
        <f>1-_xlfn.NORM.S.DIST(1.55,1)</f>
        <v>6.0570758002059022E-2</v>
      </c>
    </row>
    <row r="8" spans="1:4" x14ac:dyDescent="0.25">
      <c r="C8">
        <f>_xlfn.NORM.S.INV(0.875)</f>
        <v>1.1503493803760083</v>
      </c>
      <c r="D8" t="str">
        <f ca="1">_xlfn.FORMULATEXT(C8)</f>
        <v>=NORM.S.INV(0.875)</v>
      </c>
    </row>
    <row r="9" spans="1:4" x14ac:dyDescent="0.25">
      <c r="C9">
        <f>15*C8</f>
        <v>17.255240705640126</v>
      </c>
      <c r="D9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9" sqref="C9"/>
    </sheetView>
  </sheetViews>
  <sheetFormatPr defaultRowHeight="15" x14ac:dyDescent="0.25"/>
  <sheetData>
    <row r="1" spans="1:1" x14ac:dyDescent="0.25">
      <c r="A1" t="s">
        <v>120</v>
      </c>
    </row>
    <row r="2" spans="1:1" x14ac:dyDescent="0.25">
      <c r="A2" s="30" t="s">
        <v>119</v>
      </c>
    </row>
    <row r="3" spans="1:1" x14ac:dyDescent="0.25">
      <c r="A3" s="30" t="s">
        <v>118</v>
      </c>
    </row>
    <row r="4" spans="1:1" x14ac:dyDescent="0.25">
      <c r="A4" s="30" t="s">
        <v>117</v>
      </c>
    </row>
    <row r="5" spans="1:1" x14ac:dyDescent="0.25">
      <c r="A5" s="30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50" zoomScaleNormal="150" workbookViewId="0">
      <selection activeCell="K12" sqref="K12"/>
    </sheetView>
  </sheetViews>
  <sheetFormatPr defaultRowHeight="15" x14ac:dyDescent="0.25"/>
  <cols>
    <col min="9" max="9" width="10.28515625" customWidth="1"/>
  </cols>
  <sheetData>
    <row r="1" spans="1:13" x14ac:dyDescent="0.25">
      <c r="A1" t="s">
        <v>128</v>
      </c>
    </row>
    <row r="2" spans="1:13" x14ac:dyDescent="0.25">
      <c r="A2" s="19">
        <v>7</v>
      </c>
      <c r="B2" t="s">
        <v>127</v>
      </c>
    </row>
    <row r="3" spans="1:13" x14ac:dyDescent="0.25">
      <c r="A3" t="s">
        <v>46</v>
      </c>
    </row>
    <row r="4" spans="1:13" x14ac:dyDescent="0.25">
      <c r="A4" t="s">
        <v>45</v>
      </c>
      <c r="D4" s="19">
        <v>4</v>
      </c>
      <c r="E4" t="s">
        <v>126</v>
      </c>
      <c r="J4">
        <f>_xlfn.POISSON.DIST(D4,$A$2/2,0)</f>
        <v>0.18881228540881961</v>
      </c>
      <c r="M4" s="40">
        <f>_xlfn.POISSON.DIST(D4,$A$2/2,0)</f>
        <v>0.18881228540881961</v>
      </c>
    </row>
    <row r="5" spans="1:13" x14ac:dyDescent="0.25">
      <c r="A5" t="s">
        <v>43</v>
      </c>
      <c r="D5" s="19">
        <v>2</v>
      </c>
      <c r="E5" t="s">
        <v>125</v>
      </c>
      <c r="J5">
        <f>_xlfn.POISSON.DIST(D5,$A$2/2,1)</f>
        <v>0.32084719886213409</v>
      </c>
      <c r="L5" s="40"/>
      <c r="M5" s="40">
        <f>_xlfn.POISSON.DIST(D5,$A$2/2,1)</f>
        <v>0.32084719886213409</v>
      </c>
    </row>
    <row r="6" spans="1:13" x14ac:dyDescent="0.25">
      <c r="A6" t="s">
        <v>42</v>
      </c>
      <c r="D6" s="19">
        <v>3</v>
      </c>
      <c r="E6" t="s">
        <v>124</v>
      </c>
      <c r="J6">
        <f>1-J5</f>
        <v>0.67915280113786591</v>
      </c>
      <c r="L6" s="40"/>
      <c r="M6">
        <f>1-M5</f>
        <v>0.67915280113786591</v>
      </c>
    </row>
    <row r="7" spans="1:13" x14ac:dyDescent="0.25">
      <c r="A7" t="s">
        <v>40</v>
      </c>
      <c r="D7" s="19">
        <v>12</v>
      </c>
      <c r="E7" t="s">
        <v>123</v>
      </c>
      <c r="J7">
        <f>1-_xlfn.POISSON.DIST(D7-1,A2*2,1)</f>
        <v>0.73996007754056625</v>
      </c>
      <c r="L7" s="40"/>
      <c r="M7" s="40">
        <f>1-_xlfn.POISSON.DIST(D7-1,2*$A$2,1)</f>
        <v>0.73996007754056625</v>
      </c>
    </row>
    <row r="8" spans="1:13" x14ac:dyDescent="0.25">
      <c r="A8" t="s">
        <v>122</v>
      </c>
    </row>
    <row r="9" spans="1:13" x14ac:dyDescent="0.25">
      <c r="A9">
        <v>10</v>
      </c>
      <c r="B9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1.Binonial</vt:lpstr>
      <vt:lpstr>2.Poisson</vt:lpstr>
      <vt:lpstr>0.UNE-Shape</vt:lpstr>
      <vt:lpstr>3.Uniform</vt:lpstr>
      <vt:lpstr>4.Z-Distribution</vt:lpstr>
      <vt:lpstr>5-Normal</vt:lpstr>
      <vt:lpstr>6.Exponential</vt:lpstr>
      <vt:lpstr>'2.Poisson'!Page3</vt:lpstr>
      <vt:lpstr>Page4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2014-09-23T18:29:20Z</dcterms:created>
  <dcterms:modified xsi:type="dcterms:W3CDTF">2018-01-25T20:42:21Z</dcterms:modified>
</cp:coreProperties>
</file>