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Probability\S-Sampling-CI\"/>
    </mc:Choice>
  </mc:AlternateContent>
  <bookViews>
    <workbookView xWindow="0" yWindow="0" windowWidth="23040" windowHeight="8910"/>
  </bookViews>
  <sheets>
    <sheet name="2.DescripStat" sheetId="35" r:id="rId1"/>
  </sheets>
  <externalReferences>
    <externalReference r:id="rId2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62913"/>
</workbook>
</file>

<file path=xl/calcChain.xml><?xml version="1.0" encoding="utf-8"?>
<calcChain xmlns="http://schemas.openxmlformats.org/spreadsheetml/2006/main">
  <c r="G2" i="35" l="1"/>
  <c r="B78" i="35" l="1"/>
  <c r="B77" i="35"/>
  <c r="B76" i="35"/>
  <c r="C78" i="35"/>
  <c r="C80" i="35"/>
  <c r="C82" i="35"/>
  <c r="C79" i="35"/>
  <c r="C81" i="35"/>
  <c r="C77" i="35"/>
  <c r="C76" i="35"/>
  <c r="B79" i="35" l="1"/>
  <c r="F3" i="35" s="1"/>
  <c r="G3" i="35" s="1"/>
  <c r="F4" i="35"/>
  <c r="G4" i="35" s="1"/>
  <c r="F2" i="35" l="1"/>
  <c r="D80" i="35"/>
  <c r="B80" i="35" l="1"/>
  <c r="B82" i="35" s="1"/>
  <c r="B81" i="35"/>
  <c r="E83" i="35" s="1"/>
</calcChain>
</file>

<file path=xl/sharedStrings.xml><?xml version="1.0" encoding="utf-8"?>
<sst xmlns="http://schemas.openxmlformats.org/spreadsheetml/2006/main" count="13" uniqueCount="13">
  <si>
    <t>Mean</t>
  </si>
  <si>
    <t>Rand</t>
  </si>
  <si>
    <t>This Lecture is recorded at</t>
  </si>
  <si>
    <t>N</t>
  </si>
  <si>
    <t>Point estimate</t>
  </si>
  <si>
    <t>StdErr</t>
  </si>
  <si>
    <t>StdDev</t>
  </si>
  <si>
    <t>ME</t>
  </si>
  <si>
    <t>UL</t>
  </si>
  <si>
    <t>LL</t>
  </si>
  <si>
    <t>Interval Estimate</t>
  </si>
  <si>
    <t>CL</t>
  </si>
  <si>
    <t>https://youtu.be/Mm0PrmJSolM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</si>
</sst>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1"/>
      <color rgb="FFC00000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  <font>
      <b/>
      <sz val="16"/>
      <color theme="0"/>
      <name val="Book Antiqua"/>
      <family val="1"/>
    </font>
    <font>
      <u/>
      <sz val="16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5" borderId="1">
      <alignment wrapText="1"/>
    </xf>
    <xf numFmtId="0" fontId="3" fillId="5" borderId="1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6" borderId="2">
      <alignment horizontal="left" indent="2"/>
    </xf>
    <xf numFmtId="0" fontId="4" fillId="7" borderId="1">
      <alignment horizontal="centerContinuous" wrapText="1"/>
    </xf>
    <xf numFmtId="0" fontId="4" fillId="0" borderId="0">
      <alignment wrapText="1"/>
    </xf>
    <xf numFmtId="0" fontId="4" fillId="8" borderId="1">
      <alignment horizontal="centerContinuous" wrapText="1"/>
    </xf>
    <xf numFmtId="0" fontId="1" fillId="0" borderId="0"/>
    <xf numFmtId="0" fontId="2" fillId="3" borderId="1">
      <alignment wrapText="1"/>
    </xf>
    <xf numFmtId="0" fontId="9" fillId="4" borderId="1">
      <alignment horizontal="centerContinuous" wrapText="1"/>
    </xf>
    <xf numFmtId="0" fontId="4" fillId="2" borderId="1" applyFont="0">
      <alignment horizontal="centerContinuous" wrapText="1"/>
    </xf>
    <xf numFmtId="0" fontId="12" fillId="0" borderId="0" applyNumberFormat="0" applyFill="0" applyBorder="0" applyAlignment="0" applyProtection="0"/>
  </cellStyleXfs>
  <cellXfs count="16">
    <xf numFmtId="0" fontId="0" fillId="0" borderId="0" xfId="0"/>
    <xf numFmtId="0" fontId="10" fillId="0" borderId="0" xfId="13" applyFont="1"/>
    <xf numFmtId="0" fontId="13" fillId="9" borderId="0" xfId="13" applyFont="1" applyFill="1"/>
    <xf numFmtId="0" fontId="14" fillId="9" borderId="0" xfId="13" applyFont="1" applyFill="1"/>
    <xf numFmtId="0" fontId="10" fillId="0" borderId="0" xfId="13" applyFont="1" applyFill="1"/>
    <xf numFmtId="0" fontId="10" fillId="0" borderId="0" xfId="0" applyFont="1"/>
    <xf numFmtId="0" fontId="10" fillId="0" borderId="0" xfId="0" applyFont="1" applyFill="1" applyBorder="1" applyAlignment="1"/>
    <xf numFmtId="0" fontId="11" fillId="10" borderId="5" xfId="13" applyFont="1" applyFill="1" applyBorder="1" applyAlignment="1">
      <alignment horizontal="left"/>
    </xf>
    <xf numFmtId="0" fontId="11" fillId="10" borderId="3" xfId="13" applyFont="1" applyFill="1" applyBorder="1" applyAlignment="1">
      <alignment horizontal="left"/>
    </xf>
    <xf numFmtId="0" fontId="11" fillId="10" borderId="4" xfId="13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" fontId="10" fillId="0" borderId="0" xfId="0" applyNumberFormat="1" applyFont="1" applyFill="1"/>
    <xf numFmtId="1" fontId="10" fillId="0" borderId="0" xfId="13" applyNumberFormat="1" applyFont="1" applyFill="1"/>
    <xf numFmtId="1" fontId="10" fillId="0" borderId="5" xfId="0" applyNumberFormat="1" applyFont="1" applyFill="1" applyBorder="1" applyAlignment="1"/>
    <xf numFmtId="1" fontId="10" fillId="0" borderId="0" xfId="13" applyNumberFormat="1" applyFont="1"/>
    <xf numFmtId="0" fontId="15" fillId="0" borderId="0" xfId="17" applyFont="1"/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Mm0PrmJSol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3"/>
  <sheetViews>
    <sheetView tabSelected="1" zoomScale="98" zoomScaleNormal="98" workbookViewId="0">
      <selection activeCell="B79" sqref="B79"/>
    </sheetView>
  </sheetViews>
  <sheetFormatPr defaultColWidth="9.140625" defaultRowHeight="16.5" x14ac:dyDescent="0.3"/>
  <cols>
    <col min="1" max="1" width="18.7109375" style="1" bestFit="1" customWidth="1"/>
    <col min="2" max="2" width="9.7109375" style="1" customWidth="1"/>
    <col min="3" max="11" width="9.140625" style="1"/>
    <col min="12" max="12" width="10.85546875" style="1" customWidth="1"/>
    <col min="13" max="13" width="9.140625" style="4"/>
    <col min="14" max="16384" width="9.140625" style="1"/>
  </cols>
  <sheetData>
    <row r="1" spans="1:13" ht="21" x14ac:dyDescent="0.35">
      <c r="A1"/>
      <c r="B1"/>
      <c r="C1"/>
      <c r="D1"/>
      <c r="E1" s="1" t="s">
        <v>11</v>
      </c>
      <c r="I1" s="3" t="s">
        <v>2</v>
      </c>
      <c r="J1" s="2"/>
      <c r="K1" s="3"/>
      <c r="L1" s="2"/>
      <c r="M1" s="15" t="s">
        <v>12</v>
      </c>
    </row>
    <row r="2" spans="1:13" ht="17.25" thickBot="1" x14ac:dyDescent="0.35">
      <c r="A2"/>
      <c r="E2" s="1">
        <v>0.9</v>
      </c>
      <c r="F2" s="1">
        <f>_xlfn.NORM.INV(E2+(1-E2)/2,$B$77,$B$79)</f>
        <v>1559.4124062412334</v>
      </c>
      <c r="G2" s="14">
        <f>F2-$B$77</f>
        <v>57.269549098376274</v>
      </c>
    </row>
    <row r="3" spans="1:13" ht="17.25" thickBot="1" x14ac:dyDescent="0.35">
      <c r="A3"/>
      <c r="B3" s="7" t="s">
        <v>1</v>
      </c>
      <c r="E3" s="1">
        <v>0.95</v>
      </c>
      <c r="F3" s="1">
        <f t="shared" ref="F3:F4" si="0">_xlfn.NORM.INV(E3+(1-E3)/2,$B$77,$B$79)</f>
        <v>1570.3837339020249</v>
      </c>
      <c r="G3" s="14">
        <f>F3-$B$77</f>
        <v>68.240876759167804</v>
      </c>
    </row>
    <row r="4" spans="1:13" x14ac:dyDescent="0.3">
      <c r="A4"/>
      <c r="B4" s="8">
        <v>1630</v>
      </c>
      <c r="E4" s="1">
        <v>0.99</v>
      </c>
      <c r="F4" s="1">
        <f t="shared" si="0"/>
        <v>1591.8265714573236</v>
      </c>
      <c r="G4" s="14">
        <f>F4-$B$77</f>
        <v>89.683714314466442</v>
      </c>
    </row>
    <row r="5" spans="1:13" x14ac:dyDescent="0.3">
      <c r="A5"/>
      <c r="B5" s="8">
        <v>1240</v>
      </c>
    </row>
    <row r="6" spans="1:13" x14ac:dyDescent="0.3">
      <c r="A6"/>
      <c r="B6" s="8">
        <v>1440</v>
      </c>
    </row>
    <row r="7" spans="1:13" x14ac:dyDescent="0.3">
      <c r="A7"/>
      <c r="B7" s="8">
        <v>1470</v>
      </c>
    </row>
    <row r="8" spans="1:13" hidden="1" x14ac:dyDescent="0.3">
      <c r="A8"/>
      <c r="B8" s="8">
        <v>1900</v>
      </c>
    </row>
    <row r="9" spans="1:13" hidden="1" x14ac:dyDescent="0.3">
      <c r="A9"/>
      <c r="B9" s="8">
        <v>1890</v>
      </c>
    </row>
    <row r="10" spans="1:13" hidden="1" x14ac:dyDescent="0.3">
      <c r="A10"/>
      <c r="B10" s="8">
        <v>1050</v>
      </c>
    </row>
    <row r="11" spans="1:13" hidden="1" x14ac:dyDescent="0.3">
      <c r="A11"/>
      <c r="B11" s="8">
        <v>1200</v>
      </c>
    </row>
    <row r="12" spans="1:13" hidden="1" x14ac:dyDescent="0.3">
      <c r="A12"/>
      <c r="B12" s="8">
        <v>1810</v>
      </c>
    </row>
    <row r="13" spans="1:13" hidden="1" x14ac:dyDescent="0.3">
      <c r="A13"/>
      <c r="B13" s="8">
        <v>1560</v>
      </c>
    </row>
    <row r="14" spans="1:13" hidden="1" x14ac:dyDescent="0.3">
      <c r="A14"/>
      <c r="B14" s="8">
        <v>1540</v>
      </c>
    </row>
    <row r="15" spans="1:13" ht="13.15" hidden="1" customHeight="1" x14ac:dyDescent="0.3">
      <c r="A15"/>
      <c r="B15" s="8">
        <v>1790</v>
      </c>
    </row>
    <row r="16" spans="1:13" hidden="1" x14ac:dyDescent="0.3">
      <c r="A16"/>
      <c r="B16" s="8">
        <v>1820</v>
      </c>
    </row>
    <row r="17" spans="1:2" hidden="1" x14ac:dyDescent="0.3">
      <c r="A17"/>
      <c r="B17" s="8">
        <v>1600</v>
      </c>
    </row>
    <row r="18" spans="1:2" hidden="1" x14ac:dyDescent="0.3">
      <c r="A18"/>
      <c r="B18" s="8">
        <v>1910</v>
      </c>
    </row>
    <row r="19" spans="1:2" hidden="1" x14ac:dyDescent="0.3">
      <c r="A19"/>
      <c r="B19" s="8">
        <v>1210</v>
      </c>
    </row>
    <row r="20" spans="1:2" hidden="1" x14ac:dyDescent="0.3">
      <c r="A20"/>
      <c r="B20" s="8">
        <v>1800</v>
      </c>
    </row>
    <row r="21" spans="1:2" hidden="1" x14ac:dyDescent="0.3">
      <c r="A21"/>
      <c r="B21" s="8">
        <v>1640</v>
      </c>
    </row>
    <row r="22" spans="1:2" hidden="1" x14ac:dyDescent="0.3">
      <c r="A22"/>
      <c r="B22" s="8">
        <v>1850</v>
      </c>
    </row>
    <row r="23" spans="1:2" hidden="1" x14ac:dyDescent="0.3">
      <c r="A23"/>
      <c r="B23" s="8">
        <v>1000</v>
      </c>
    </row>
    <row r="24" spans="1:2" hidden="1" x14ac:dyDescent="0.3">
      <c r="A24"/>
      <c r="B24" s="8">
        <v>1560</v>
      </c>
    </row>
    <row r="25" spans="1:2" hidden="1" x14ac:dyDescent="0.3">
      <c r="A25"/>
      <c r="B25" s="8">
        <v>1500</v>
      </c>
    </row>
    <row r="26" spans="1:2" hidden="1" x14ac:dyDescent="0.3">
      <c r="A26"/>
      <c r="B26" s="8">
        <v>1930</v>
      </c>
    </row>
    <row r="27" spans="1:2" hidden="1" x14ac:dyDescent="0.3">
      <c r="A27"/>
      <c r="B27" s="8">
        <v>1390</v>
      </c>
    </row>
    <row r="28" spans="1:2" hidden="1" x14ac:dyDescent="0.3">
      <c r="A28"/>
      <c r="B28" s="8">
        <v>1370</v>
      </c>
    </row>
    <row r="29" spans="1:2" hidden="1" x14ac:dyDescent="0.3">
      <c r="A29"/>
      <c r="B29" s="8">
        <v>1150</v>
      </c>
    </row>
    <row r="30" spans="1:2" hidden="1" x14ac:dyDescent="0.3">
      <c r="A30"/>
      <c r="B30" s="8">
        <v>1530</v>
      </c>
    </row>
    <row r="31" spans="1:2" hidden="1" x14ac:dyDescent="0.3">
      <c r="A31"/>
      <c r="B31" s="8">
        <v>1500</v>
      </c>
    </row>
    <row r="32" spans="1:2" hidden="1" x14ac:dyDescent="0.3">
      <c r="A32"/>
      <c r="B32" s="8">
        <v>1520</v>
      </c>
    </row>
    <row r="33" spans="1:2" hidden="1" x14ac:dyDescent="0.3">
      <c r="A33"/>
      <c r="B33" s="8">
        <v>1210</v>
      </c>
    </row>
    <row r="34" spans="1:2" hidden="1" x14ac:dyDescent="0.3">
      <c r="A34"/>
      <c r="B34" s="8">
        <v>1980</v>
      </c>
    </row>
    <row r="35" spans="1:2" hidden="1" x14ac:dyDescent="0.3">
      <c r="A35"/>
      <c r="B35" s="8">
        <v>1790</v>
      </c>
    </row>
    <row r="36" spans="1:2" hidden="1" x14ac:dyDescent="0.3">
      <c r="A36"/>
      <c r="B36" s="8">
        <v>1450</v>
      </c>
    </row>
    <row r="37" spans="1:2" hidden="1" x14ac:dyDescent="0.3">
      <c r="A37"/>
      <c r="B37" s="8">
        <v>1800</v>
      </c>
    </row>
    <row r="38" spans="1:2" hidden="1" x14ac:dyDescent="0.3">
      <c r="A38"/>
      <c r="B38" s="8">
        <v>1080</v>
      </c>
    </row>
    <row r="39" spans="1:2" hidden="1" x14ac:dyDescent="0.3">
      <c r="A39"/>
      <c r="B39" s="8">
        <v>1510</v>
      </c>
    </row>
    <row r="40" spans="1:2" hidden="1" x14ac:dyDescent="0.3">
      <c r="A40"/>
      <c r="B40" s="8">
        <v>1440</v>
      </c>
    </row>
    <row r="41" spans="1:2" hidden="1" x14ac:dyDescent="0.3">
      <c r="A41"/>
      <c r="B41" s="8">
        <v>1140</v>
      </c>
    </row>
    <row r="42" spans="1:2" hidden="1" x14ac:dyDescent="0.3">
      <c r="A42"/>
      <c r="B42" s="8">
        <v>1070</v>
      </c>
    </row>
    <row r="43" spans="1:2" hidden="1" x14ac:dyDescent="0.3">
      <c r="A43"/>
      <c r="B43" s="8">
        <v>1110</v>
      </c>
    </row>
    <row r="44" spans="1:2" hidden="1" x14ac:dyDescent="0.3">
      <c r="A44"/>
      <c r="B44" s="8">
        <v>1700</v>
      </c>
    </row>
    <row r="45" spans="1:2" hidden="1" x14ac:dyDescent="0.3">
      <c r="A45"/>
      <c r="B45" s="8">
        <v>1620</v>
      </c>
    </row>
    <row r="46" spans="1:2" hidden="1" x14ac:dyDescent="0.3">
      <c r="A46"/>
      <c r="B46" s="8">
        <v>1570</v>
      </c>
    </row>
    <row r="47" spans="1:2" hidden="1" x14ac:dyDescent="0.3">
      <c r="A47"/>
      <c r="B47" s="8">
        <v>1610</v>
      </c>
    </row>
    <row r="48" spans="1:2" hidden="1" x14ac:dyDescent="0.3">
      <c r="A48"/>
      <c r="B48" s="8">
        <v>1970</v>
      </c>
    </row>
    <row r="49" spans="1:2" hidden="1" x14ac:dyDescent="0.3">
      <c r="A49"/>
      <c r="B49" s="8">
        <v>1760</v>
      </c>
    </row>
    <row r="50" spans="1:2" hidden="1" x14ac:dyDescent="0.3">
      <c r="A50"/>
      <c r="B50" s="8">
        <v>1490</v>
      </c>
    </row>
    <row r="51" spans="1:2" hidden="1" x14ac:dyDescent="0.3">
      <c r="A51"/>
      <c r="B51" s="8">
        <v>1040</v>
      </c>
    </row>
    <row r="52" spans="1:2" hidden="1" x14ac:dyDescent="0.3">
      <c r="A52"/>
      <c r="B52" s="8">
        <v>1800</v>
      </c>
    </row>
    <row r="53" spans="1:2" hidden="1" x14ac:dyDescent="0.3">
      <c r="A53"/>
      <c r="B53" s="8">
        <v>1840</v>
      </c>
    </row>
    <row r="54" spans="1:2" hidden="1" x14ac:dyDescent="0.3">
      <c r="A54"/>
      <c r="B54" s="8">
        <v>1090</v>
      </c>
    </row>
    <row r="55" spans="1:2" hidden="1" x14ac:dyDescent="0.3">
      <c r="A55"/>
      <c r="B55" s="8">
        <v>1230</v>
      </c>
    </row>
    <row r="56" spans="1:2" hidden="1" x14ac:dyDescent="0.3">
      <c r="A56"/>
      <c r="B56" s="8">
        <v>1210</v>
      </c>
    </row>
    <row r="57" spans="1:2" hidden="1" x14ac:dyDescent="0.3">
      <c r="A57"/>
      <c r="B57" s="8">
        <v>1160</v>
      </c>
    </row>
    <row r="58" spans="1:2" hidden="1" x14ac:dyDescent="0.3">
      <c r="A58"/>
      <c r="B58" s="8">
        <v>1930</v>
      </c>
    </row>
    <row r="59" spans="1:2" hidden="1" x14ac:dyDescent="0.3">
      <c r="A59"/>
      <c r="B59" s="8">
        <v>1190</v>
      </c>
    </row>
    <row r="60" spans="1:2" hidden="1" x14ac:dyDescent="0.3">
      <c r="A60"/>
      <c r="B60" s="8">
        <v>1030</v>
      </c>
    </row>
    <row r="61" spans="1:2" hidden="1" x14ac:dyDescent="0.3">
      <c r="A61"/>
      <c r="B61" s="8">
        <v>1450</v>
      </c>
    </row>
    <row r="62" spans="1:2" hidden="1" x14ac:dyDescent="0.3">
      <c r="A62"/>
      <c r="B62" s="8">
        <v>1670</v>
      </c>
    </row>
    <row r="63" spans="1:2" hidden="1" x14ac:dyDescent="0.3">
      <c r="A63"/>
      <c r="B63" s="8">
        <v>1020</v>
      </c>
    </row>
    <row r="64" spans="1:2" hidden="1" x14ac:dyDescent="0.3">
      <c r="A64"/>
      <c r="B64" s="8">
        <v>1110</v>
      </c>
    </row>
    <row r="65" spans="1:6" hidden="1" x14ac:dyDescent="0.3">
      <c r="A65"/>
      <c r="B65" s="8">
        <v>1790</v>
      </c>
    </row>
    <row r="66" spans="1:6" hidden="1" x14ac:dyDescent="0.3">
      <c r="A66"/>
      <c r="B66" s="8">
        <v>1280</v>
      </c>
    </row>
    <row r="67" spans="1:6" hidden="1" x14ac:dyDescent="0.3">
      <c r="A67"/>
      <c r="B67" s="8">
        <v>1450</v>
      </c>
    </row>
    <row r="68" spans="1:6" hidden="1" x14ac:dyDescent="0.3">
      <c r="A68"/>
      <c r="B68" s="8">
        <v>1410</v>
      </c>
    </row>
    <row r="69" spans="1:6" hidden="1" x14ac:dyDescent="0.3">
      <c r="A69"/>
      <c r="B69" s="8">
        <v>1440</v>
      </c>
    </row>
    <row r="70" spans="1:6" hidden="1" x14ac:dyDescent="0.3">
      <c r="A70"/>
      <c r="B70" s="8">
        <v>1590</v>
      </c>
    </row>
    <row r="71" spans="1:6" x14ac:dyDescent="0.3">
      <c r="A71"/>
      <c r="B71" s="8">
        <v>1930</v>
      </c>
    </row>
    <row r="72" spans="1:6" x14ac:dyDescent="0.3">
      <c r="A72"/>
      <c r="B72" s="8">
        <v>1920</v>
      </c>
    </row>
    <row r="73" spans="1:6" ht="17.25" thickBot="1" x14ac:dyDescent="0.35">
      <c r="A73"/>
      <c r="B73" s="9">
        <v>1470</v>
      </c>
    </row>
    <row r="74" spans="1:6" x14ac:dyDescent="0.3">
      <c r="A74"/>
    </row>
    <row r="75" spans="1:6" x14ac:dyDescent="0.3">
      <c r="A75" s="5"/>
      <c r="B75" s="5"/>
    </row>
    <row r="76" spans="1:6" ht="17.25" thickBot="1" x14ac:dyDescent="0.35">
      <c r="A76" s="6" t="s">
        <v>3</v>
      </c>
      <c r="B76" s="10">
        <f>COUNT(B4:B73)</f>
        <v>70</v>
      </c>
      <c r="C76" s="4" t="str">
        <f ca="1">_xlfn.FORMULATEXT(B76)</f>
        <v>=COUNT(B4:B73)</v>
      </c>
      <c r="D76" s="4"/>
      <c r="E76" s="4"/>
    </row>
    <row r="77" spans="1:6" ht="17.25" thickBot="1" x14ac:dyDescent="0.35">
      <c r="A77" s="6" t="s">
        <v>0</v>
      </c>
      <c r="B77" s="13">
        <f>AVERAGE(B4:B73)</f>
        <v>1502.1428571428571</v>
      </c>
      <c r="C77" s="4" t="str">
        <f t="shared" ref="C77:C82" ca="1" si="1">_xlfn.FORMULATEXT(B77)</f>
        <v>=AVERAGE(B4:B73)</v>
      </c>
      <c r="D77" s="4"/>
      <c r="E77" s="4"/>
      <c r="F77" s="1" t="s">
        <v>4</v>
      </c>
    </row>
    <row r="78" spans="1:6" ht="17.25" thickBot="1" x14ac:dyDescent="0.35">
      <c r="A78" s="6" t="s">
        <v>6</v>
      </c>
      <c r="B78" s="10">
        <f>_xlfn.STDEV.S(B4:B73)</f>
        <v>291.30338215593457</v>
      </c>
      <c r="C78" s="4" t="str">
        <f t="shared" ca="1" si="1"/>
        <v>=STDEV.S(B4:B73)</v>
      </c>
      <c r="D78" s="4"/>
      <c r="E78" s="4"/>
    </row>
    <row r="79" spans="1:6" ht="17.25" thickBot="1" x14ac:dyDescent="0.35">
      <c r="A79" s="6" t="s">
        <v>5</v>
      </c>
      <c r="B79" s="13">
        <f>B78/SQRT(B76)</f>
        <v>34.817413634864309</v>
      </c>
      <c r="C79" s="4" t="str">
        <f t="shared" ca="1" si="1"/>
        <v>=B78/SQRT(B76)</v>
      </c>
      <c r="D79" s="4"/>
      <c r="E79" s="4"/>
    </row>
    <row r="80" spans="1:6" x14ac:dyDescent="0.3">
      <c r="A80" s="6" t="s">
        <v>7</v>
      </c>
      <c r="B80" s="10">
        <f>D80-B77</f>
        <v>89.683714314466442</v>
      </c>
      <c r="C80" s="4" t="str">
        <f t="shared" ca="1" si="1"/>
        <v>=D80-B77</v>
      </c>
      <c r="D80" s="4">
        <f>_xlfn.NORM.INV(F80,B77,B79)</f>
        <v>1591.8265714573236</v>
      </c>
      <c r="F80" s="1">
        <v>0.995</v>
      </c>
    </row>
    <row r="81" spans="1:7" x14ac:dyDescent="0.3">
      <c r="A81" s="6" t="s">
        <v>8</v>
      </c>
      <c r="B81" s="10">
        <f>ROUND(D80,1)</f>
        <v>1591.8</v>
      </c>
      <c r="C81" s="4" t="str">
        <f t="shared" ca="1" si="1"/>
        <v>=ROUND(D80,1)</v>
      </c>
      <c r="D81" s="4"/>
      <c r="E81" s="4"/>
    </row>
    <row r="82" spans="1:7" x14ac:dyDescent="0.3">
      <c r="A82" s="6" t="s">
        <v>9</v>
      </c>
      <c r="B82" s="10">
        <f>ROUND(B77-B80,1)</f>
        <v>1412.5</v>
      </c>
      <c r="C82" s="4" t="str">
        <f t="shared" ca="1" si="1"/>
        <v>=ROUND(B77-B80,1)</v>
      </c>
      <c r="D82" s="4"/>
      <c r="E82" s="4"/>
    </row>
    <row r="83" spans="1:7" x14ac:dyDescent="0.3">
      <c r="A83" s="6"/>
      <c r="B83" s="10"/>
      <c r="C83" s="4"/>
      <c r="D83" s="4"/>
      <c r="E83" s="4" t="str">
        <f>B82&amp;" to "&amp;B81</f>
        <v>1412.5 to 1591.8</v>
      </c>
      <c r="G83" s="1" t="s">
        <v>10</v>
      </c>
    </row>
    <row r="84" spans="1:7" x14ac:dyDescent="0.3">
      <c r="A84" s="6"/>
      <c r="B84" s="11"/>
      <c r="C84" s="4"/>
      <c r="D84" s="4"/>
      <c r="E84" s="4"/>
    </row>
    <row r="85" spans="1:7" x14ac:dyDescent="0.3">
      <c r="A85" s="6"/>
      <c r="B85" s="11"/>
      <c r="C85" s="4"/>
      <c r="D85" s="4"/>
      <c r="E85" s="4"/>
    </row>
    <row r="86" spans="1:7" x14ac:dyDescent="0.3">
      <c r="A86" s="4"/>
      <c r="B86" s="12"/>
      <c r="C86" s="4"/>
      <c r="D86" s="4"/>
      <c r="E86" s="4"/>
    </row>
    <row r="87" spans="1:7" x14ac:dyDescent="0.3">
      <c r="A87" s="4"/>
      <c r="B87" s="11"/>
      <c r="C87" s="4"/>
      <c r="D87" s="4"/>
      <c r="E87" s="4"/>
    </row>
    <row r="88" spans="1:7" x14ac:dyDescent="0.3">
      <c r="B88" s="5"/>
    </row>
    <row r="89" spans="1:7" x14ac:dyDescent="0.3">
      <c r="A89" s="6"/>
      <c r="B89" s="5"/>
    </row>
    <row r="90" spans="1:7" x14ac:dyDescent="0.3">
      <c r="B90" s="5"/>
    </row>
    <row r="91" spans="1:7" x14ac:dyDescent="0.3">
      <c r="A91" s="5"/>
      <c r="B91" s="5"/>
    </row>
    <row r="92" spans="1:7" x14ac:dyDescent="0.3">
      <c r="A92" s="5"/>
      <c r="B92" s="5"/>
    </row>
    <row r="93" spans="1:7" x14ac:dyDescent="0.3">
      <c r="A93" s="5"/>
      <c r="B93" s="5"/>
    </row>
  </sheetData>
  <hyperlinks>
    <hyperlink ref="M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2.DescripStat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2019-11-08T06:44:10Z</dcterms:modified>
</cp:coreProperties>
</file>