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3-Dist-Historical\"/>
    </mc:Choice>
  </mc:AlternateContent>
  <xr:revisionPtr revIDLastSave="0" documentId="13_ncr:1_{C61EAB4A-A3D8-4778-A68D-21BC5BD0E201}" xr6:coauthVersionLast="47" xr6:coauthVersionMax="47" xr10:uidLastSave="{00000000-0000-0000-0000-000000000000}"/>
  <bookViews>
    <workbookView xWindow="-120" yWindow="-120" windowWidth="29040" windowHeight="15840" tabRatio="447" xr2:uid="{00000000-000D-0000-FFFF-FFFF00000000}"/>
  </bookViews>
  <sheets>
    <sheet name="1.MeanStdProbGroupData" sheetId="22" r:id="rId1"/>
  </sheets>
  <externalReferences>
    <externalReference r:id="rId2"/>
    <externalReference r:id="rId3"/>
    <externalReference r:id="rId4"/>
  </externalReferences>
  <definedNames>
    <definedName name="FofX" localSheetId="0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HisP1.1">'[3]1b.WeightAve'!$P$6</definedName>
    <definedName name="HisP1.2">'1.MeanStdProbGroupData'!$I$2</definedName>
    <definedName name="HisP1.P1">'[3]1b.WeightAve'!$N$7</definedName>
    <definedName name="Page1">'[3]1b.WeightAve'!$T$11</definedName>
    <definedName name="Page2a">'1.MeanStdProbGroupData'!$H$13</definedName>
    <definedName name="Page2b">#REF!</definedName>
    <definedName name="Page2c">#REF!</definedName>
    <definedName name="X" localSheetId="0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22" l="1"/>
  <c r="Z6" i="22"/>
  <c r="Z5" i="22"/>
  <c r="Z4" i="22"/>
  <c r="Z3" i="22"/>
  <c r="D13" i="22"/>
  <c r="Z8" i="22" l="1"/>
  <c r="E19" i="22"/>
  <c r="D19" i="22"/>
  <c r="D18" i="22"/>
  <c r="D14" i="22"/>
  <c r="D15" i="22" s="1"/>
  <c r="D16" i="22" s="1"/>
  <c r="D17" i="22" s="1"/>
  <c r="E16" i="22"/>
  <c r="E18" i="22"/>
  <c r="E13" i="22"/>
  <c r="E14" i="22"/>
  <c r="E15" i="22"/>
  <c r="E17" i="22"/>
  <c r="F15" i="22" l="1"/>
  <c r="F16" i="22"/>
  <c r="F17" i="22"/>
  <c r="B8" i="22"/>
  <c r="C5" i="22" s="1"/>
  <c r="E5" i="22" l="1"/>
  <c r="D5" i="22"/>
  <c r="C3" i="22"/>
  <c r="C4" i="22"/>
  <c r="C7" i="22"/>
  <c r="C6" i="22"/>
  <c r="E6" i="22" l="1"/>
  <c r="E4" i="22"/>
  <c r="E3" i="22"/>
  <c r="E7" i="22"/>
  <c r="I5" i="22"/>
  <c r="D4" i="22"/>
  <c r="D7" i="22"/>
  <c r="C8" i="22"/>
  <c r="D8" i="22" s="1"/>
  <c r="D3" i="22"/>
  <c r="D6" i="22"/>
  <c r="E8" i="22" l="1"/>
  <c r="F5" i="22"/>
  <c r="G5" i="22" s="1"/>
  <c r="F6" i="22"/>
  <c r="G6" i="22" s="1"/>
  <c r="F7" i="22"/>
  <c r="G7" i="22" s="1"/>
  <c r="F4" i="22"/>
  <c r="G4" i="22" s="1"/>
  <c r="F3" i="22"/>
  <c r="G3" i="22" l="1"/>
  <c r="G8" i="22" s="1"/>
  <c r="I6" i="22"/>
  <c r="I7" i="22" s="1"/>
  <c r="I8" i="22" s="1"/>
  <c r="Y3" i="22" l="1"/>
  <c r="Y7" i="22"/>
  <c r="Y6" i="22"/>
  <c r="Y4" i="22"/>
  <c r="Y5" i="22"/>
  <c r="Y8" i="22" l="1"/>
</calcChain>
</file>

<file path=xl/sharedStrings.xml><?xml version="1.0" encoding="utf-8"?>
<sst xmlns="http://schemas.openxmlformats.org/spreadsheetml/2006/main" count="29" uniqueCount="25">
  <si>
    <t>x</t>
  </si>
  <si>
    <t>Probability</t>
  </si>
  <si>
    <t>Count</t>
  </si>
  <si>
    <t>xf(x)</t>
  </si>
  <si>
    <t>f(x)</t>
  </si>
  <si>
    <t>P(2&lt;X&lt;3)</t>
  </si>
  <si>
    <t>P(2≤X≤3)</t>
  </si>
  <si>
    <t>P(X&lt;&gt;3)</t>
  </si>
  <si>
    <t>P(X&gt;3)</t>
  </si>
  <si>
    <t>P(X&lt;3)</t>
  </si>
  <si>
    <t>P(X=3)</t>
  </si>
  <si>
    <t>Question</t>
  </si>
  <si>
    <t>`</t>
  </si>
  <si>
    <t># of Days</t>
  </si>
  <si>
    <t>P-Conditions</t>
  </si>
  <si>
    <t>=Standard Deviation (σ)</t>
  </si>
  <si>
    <t>P(X≤3)</t>
  </si>
  <si>
    <t>P(X≥3)</t>
  </si>
  <si>
    <r>
      <t>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  <r>
      <rPr>
        <vertAlign val="superscript"/>
        <sz val="11"/>
        <color theme="1"/>
        <rFont val="Book Antiqua"/>
        <family val="1"/>
      </rPr>
      <t>2</t>
    </r>
  </si>
  <si>
    <r>
      <t>[(x-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>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</si>
  <si>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t>=Variance (S2)</t>
  </si>
  <si>
    <t>=CV</t>
  </si>
  <si>
    <r>
      <t>=Mean (</t>
    </r>
    <r>
      <rPr>
        <sz val="11"/>
        <color theme="1"/>
        <rFont val="Symbol"/>
        <family val="1"/>
        <charset val="2"/>
      </rPr>
      <t>m</t>
    </r>
    <r>
      <rPr>
        <sz val="8.8000000000000007"/>
        <color theme="1"/>
        <rFont val="Book Antiqua"/>
        <family val="1"/>
      </rPr>
      <t>)</t>
    </r>
  </si>
  <si>
    <t>Number of Units Sold</t>
  </si>
  <si>
    <t>Random Prblem 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</si>
</sst>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Symbol"/>
      <family val="1"/>
      <charset val="2"/>
    </font>
    <font>
      <vertAlign val="superscript"/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rgb="FF0070C0"/>
      <name val="Book Antiqua"/>
      <family val="1"/>
    </font>
    <font>
      <sz val="11"/>
      <color rgb="FFC00000"/>
      <name val="Book Antiqua"/>
      <family val="1"/>
    </font>
    <font>
      <sz val="8.8000000000000007"/>
      <color theme="1"/>
      <name val="Book Antiqua"/>
      <family val="1"/>
    </font>
    <font>
      <sz val="11"/>
      <color rgb="FFFF000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5" fillId="5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1" fillId="0" borderId="0" xfId="0" quotePrefix="1" applyFont="1" applyAlignment="1">
      <alignment horizontal="left"/>
    </xf>
    <xf numFmtId="2" fontId="5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6" fillId="0" borderId="0" xfId="0" applyFont="1" applyAlignment="1">
      <alignment horizontal="left"/>
    </xf>
    <xf numFmtId="0" fontId="6" fillId="0" borderId="0" xfId="0" applyFont="1" applyFill="1"/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9" xfId="0" applyFill="1" applyBorder="1"/>
    <xf numFmtId="0" fontId="4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6" xfId="0" applyFill="1" applyBorder="1"/>
    <xf numFmtId="0" fontId="4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7" borderId="13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7" borderId="2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164" fontId="10" fillId="7" borderId="3" xfId="0" applyNumberFormat="1" applyFont="1" applyFill="1" applyBorder="1" applyAlignment="1">
      <alignment horizontal="left"/>
    </xf>
    <xf numFmtId="0" fontId="10" fillId="7" borderId="10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'1.MeanStdProbGroupData'!$A$3:$A$7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'1.MeanStdProbGroupData'!$C$3:$C$7</c:f>
              <c:numCache>
                <c:formatCode>General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2-47E8-800E-193CFE12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2"/>
        <c:axId val="219007584"/>
        <c:axId val="189365728"/>
      </c:barChart>
      <c:catAx>
        <c:axId val="2190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9365728"/>
        <c:crosses val="autoZero"/>
        <c:auto val="1"/>
        <c:lblAlgn val="ctr"/>
        <c:lblOffset val="100"/>
        <c:noMultiLvlLbl val="0"/>
      </c:catAx>
      <c:valAx>
        <c:axId val="1893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90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23948</xdr:colOff>
      <xdr:row>9</xdr:row>
      <xdr:rowOff>16355</xdr:rowOff>
    </xdr:from>
    <xdr:to>
      <xdr:col>9</xdr:col>
      <xdr:colOff>1789974</xdr:colOff>
      <xdr:row>21</xdr:row>
      <xdr:rowOff>113817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Users/aa2035/AppData/Local/Microsoft/Windows/Temporary%20Internet%20Files/Low/Content.IE5/E8MR10H7/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1-DescriptiveSTAT/1.2.WaverageZ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 refreshError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WeghtAve"/>
      <sheetName val="1b.WeightAve"/>
      <sheetName val="2.MeanStdGroupData"/>
      <sheetName val="3.Z-Scor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21"/>
  <sheetViews>
    <sheetView tabSelected="1" zoomScale="80" zoomScaleNormal="80" workbookViewId="0">
      <selection activeCell="H31" sqref="H31"/>
    </sheetView>
  </sheetViews>
  <sheetFormatPr defaultRowHeight="15" x14ac:dyDescent="0.25"/>
  <cols>
    <col min="1" max="1" width="3.85546875" customWidth="1"/>
    <col min="2" max="2" width="10.140625" bestFit="1" customWidth="1"/>
    <col min="3" max="3" width="12.5703125" customWidth="1"/>
    <col min="4" max="4" width="13.5703125" style="3" bestFit="1" customWidth="1"/>
    <col min="5" max="5" width="16.42578125" style="3" bestFit="1" customWidth="1"/>
    <col min="6" max="6" width="13.5703125" style="3" customWidth="1"/>
    <col min="7" max="7" width="11" bestFit="1" customWidth="1"/>
    <col min="8" max="8" width="11.5703125" bestFit="1" customWidth="1"/>
    <col min="9" max="9" width="9.28515625" bestFit="1" customWidth="1"/>
    <col min="10" max="10" width="29" customWidth="1"/>
    <col min="24" max="24" width="4.7109375" customWidth="1"/>
    <col min="26" max="26" width="7" customWidth="1"/>
    <col min="30" max="32" width="9.140625" customWidth="1"/>
  </cols>
  <sheetData>
    <row r="1" spans="1:30" ht="18.75" customHeight="1" x14ac:dyDescent="0.3">
      <c r="A1" s="2" t="s">
        <v>12</v>
      </c>
      <c r="B1" s="2" t="s">
        <v>13</v>
      </c>
      <c r="C1" s="2" t="s">
        <v>1</v>
      </c>
      <c r="D1" s="4"/>
      <c r="E1" s="4"/>
      <c r="F1" s="4"/>
      <c r="G1" s="1"/>
      <c r="H1" s="1"/>
      <c r="I1" s="1"/>
      <c r="J1" s="1" t="s">
        <v>23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0" ht="18.75" customHeight="1" thickBot="1" x14ac:dyDescent="0.35">
      <c r="A2" s="2" t="s">
        <v>0</v>
      </c>
      <c r="B2" s="2" t="s">
        <v>2</v>
      </c>
      <c r="C2" s="2" t="s">
        <v>4</v>
      </c>
      <c r="D2" s="4" t="s">
        <v>14</v>
      </c>
      <c r="E2" s="2" t="s">
        <v>3</v>
      </c>
      <c r="F2" s="2" t="s">
        <v>18</v>
      </c>
      <c r="G2" s="2" t="s">
        <v>19</v>
      </c>
      <c r="H2" s="1"/>
      <c r="I2" s="1"/>
      <c r="J2" s="1"/>
      <c r="U2" s="1"/>
      <c r="X2" t="s">
        <v>24</v>
      </c>
    </row>
    <row r="3" spans="1:30" ht="17.25" thickBot="1" x14ac:dyDescent="0.35">
      <c r="A3" s="26">
        <v>0</v>
      </c>
      <c r="B3" s="26">
        <v>50</v>
      </c>
      <c r="C3" s="27">
        <f>B3/$B$8</f>
        <v>0.25</v>
      </c>
      <c r="D3" s="28" t="b">
        <f t="shared" ref="D3:D8" si="0">C3&gt;=0</f>
        <v>1</v>
      </c>
      <c r="E3" s="29">
        <f>A3*C3</f>
        <v>0</v>
      </c>
      <c r="F3" s="30">
        <f>(A3-$I$5)^2</f>
        <v>1.6900000000000002</v>
      </c>
      <c r="G3" s="31">
        <f>C3*F3</f>
        <v>0.42250000000000004</v>
      </c>
      <c r="H3" s="1"/>
      <c r="I3" s="1"/>
      <c r="J3" s="1"/>
      <c r="U3" s="1"/>
      <c r="X3" s="44">
        <v>0</v>
      </c>
      <c r="Y3" s="50">
        <f ca="1">Z3/$Z$8</f>
        <v>0.10236220472440945</v>
      </c>
      <c r="Z3" s="44">
        <f ca="1">RANDBETWEEN(1,20)</f>
        <v>13</v>
      </c>
    </row>
    <row r="4" spans="1:30" ht="17.25" thickBot="1" x14ac:dyDescent="0.35">
      <c r="A4" s="32">
        <v>1</v>
      </c>
      <c r="B4" s="32">
        <v>80</v>
      </c>
      <c r="C4" s="33">
        <f>B4/$B$8</f>
        <v>0.4</v>
      </c>
      <c r="D4" s="34" t="b">
        <f t="shared" si="0"/>
        <v>1</v>
      </c>
      <c r="E4" s="35">
        <f t="shared" ref="E4:E7" si="1">A4*C4</f>
        <v>0.4</v>
      </c>
      <c r="F4" s="36">
        <f>(A4-$I$5)^2</f>
        <v>9.0000000000000024E-2</v>
      </c>
      <c r="G4" s="37">
        <f t="shared" ref="G4:G7" si="2">C4*F4</f>
        <v>3.6000000000000011E-2</v>
      </c>
      <c r="H4" s="1"/>
      <c r="I4" s="1"/>
      <c r="J4" s="1"/>
      <c r="U4" s="1"/>
      <c r="X4" s="48">
        <v>1</v>
      </c>
      <c r="Y4" s="52">
        <f ca="1">Z4/$Z$8</f>
        <v>0.23622047244094488</v>
      </c>
      <c r="Z4" s="48">
        <f ca="1">RANDBETWEEN(10,30)</f>
        <v>30</v>
      </c>
    </row>
    <row r="5" spans="1:30" ht="17.25" thickBot="1" x14ac:dyDescent="0.35">
      <c r="A5" s="32">
        <v>2</v>
      </c>
      <c r="B5" s="32">
        <v>40</v>
      </c>
      <c r="C5" s="33">
        <f>B5/$B$8</f>
        <v>0.2</v>
      </c>
      <c r="D5" s="34" t="b">
        <f t="shared" si="0"/>
        <v>1</v>
      </c>
      <c r="E5" s="35">
        <f t="shared" si="1"/>
        <v>0.4</v>
      </c>
      <c r="F5" s="36">
        <f>(A5-$I$5)^2</f>
        <v>0.48999999999999994</v>
      </c>
      <c r="G5" s="37">
        <f t="shared" si="2"/>
        <v>9.799999999999999E-2</v>
      </c>
      <c r="H5" s="1"/>
      <c r="I5" s="8">
        <f>SUMPRODUCT(A3:A7,C3:C7)</f>
        <v>1.3</v>
      </c>
      <c r="J5" s="25" t="s">
        <v>22</v>
      </c>
      <c r="U5" s="1"/>
      <c r="X5" s="45">
        <v>2</v>
      </c>
      <c r="Y5" s="51">
        <f ca="1">Z5/$Z$8</f>
        <v>0.16535433070866143</v>
      </c>
      <c r="Z5" s="45">
        <f ca="1">RANDBETWEEN(20,40)</f>
        <v>21</v>
      </c>
    </row>
    <row r="6" spans="1:30" ht="17.25" thickBot="1" x14ac:dyDescent="0.35">
      <c r="A6" s="32">
        <v>3</v>
      </c>
      <c r="B6" s="32">
        <v>20</v>
      </c>
      <c r="C6" s="33">
        <f>B6/$B$8</f>
        <v>0.1</v>
      </c>
      <c r="D6" s="34" t="b">
        <f t="shared" si="0"/>
        <v>1</v>
      </c>
      <c r="E6" s="35">
        <f t="shared" si="1"/>
        <v>0.30000000000000004</v>
      </c>
      <c r="F6" s="36">
        <f>(A6-$I$5)^2</f>
        <v>2.8899999999999997</v>
      </c>
      <c r="G6" s="37">
        <f t="shared" si="2"/>
        <v>0.28899999999999998</v>
      </c>
      <c r="H6" s="1"/>
      <c r="I6" s="9">
        <f>SUMPRODUCT(C3:C7,F3:F7)</f>
        <v>1.2100000000000002</v>
      </c>
      <c r="J6" s="10" t="s">
        <v>20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X6" s="48">
        <v>3</v>
      </c>
      <c r="Y6" s="52">
        <f ca="1">Z6/$Z$8</f>
        <v>0.26771653543307089</v>
      </c>
      <c r="Z6" s="48">
        <f ca="1">RANDBETWEEN(30,50)</f>
        <v>34</v>
      </c>
    </row>
    <row r="7" spans="1:30" ht="17.25" thickBot="1" x14ac:dyDescent="0.35">
      <c r="A7" s="38">
        <v>4</v>
      </c>
      <c r="B7" s="38">
        <v>10</v>
      </c>
      <c r="C7" s="39">
        <f>B7/$B$8</f>
        <v>0.05</v>
      </c>
      <c r="D7" s="40" t="b">
        <f t="shared" si="0"/>
        <v>1</v>
      </c>
      <c r="E7" s="41">
        <f t="shared" si="1"/>
        <v>0.2</v>
      </c>
      <c r="F7" s="42">
        <f>(A7-$I$5)^2</f>
        <v>7.2900000000000009</v>
      </c>
      <c r="G7" s="43">
        <f t="shared" si="2"/>
        <v>0.36450000000000005</v>
      </c>
      <c r="H7" s="1"/>
      <c r="I7" s="11">
        <f>SQRT(I6)</f>
        <v>1.1000000000000001</v>
      </c>
      <c r="J7" s="10" t="s">
        <v>15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X7" s="45">
        <v>4</v>
      </c>
      <c r="Y7" s="51">
        <f ca="1">Z7/$Z$8</f>
        <v>0.2283464566929134</v>
      </c>
      <c r="Z7" s="46">
        <f ca="1">RANDBETWEEN(20,40)</f>
        <v>29</v>
      </c>
    </row>
    <row r="8" spans="1:30" ht="17.25" thickBot="1" x14ac:dyDescent="0.35">
      <c r="A8" s="1"/>
      <c r="B8" s="2">
        <f>SUM(B3:B7)</f>
        <v>200</v>
      </c>
      <c r="C8" s="5">
        <f>SUM(C3:C7)</f>
        <v>1</v>
      </c>
      <c r="D8" s="6" t="b">
        <f t="shared" si="0"/>
        <v>1</v>
      </c>
      <c r="E8" s="8">
        <f>SUM(E3:E7)</f>
        <v>1.3</v>
      </c>
      <c r="F8" s="1"/>
      <c r="G8" s="9">
        <f>SUM(G3:G7)</f>
        <v>1.2100000000000002</v>
      </c>
      <c r="H8" s="1"/>
      <c r="I8" s="9">
        <f>I7/I5</f>
        <v>0.84615384615384615</v>
      </c>
      <c r="J8" s="13" t="s">
        <v>21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X8" s="48"/>
      <c r="Y8" s="49">
        <f ca="1">SUM(Y3:Y7)</f>
        <v>1</v>
      </c>
      <c r="Z8" s="47">
        <f ca="1">SUM(Z3:Z7)</f>
        <v>127</v>
      </c>
    </row>
    <row r="9" spans="1:30" ht="16.5" x14ac:dyDescent="0.3">
      <c r="A9" s="1"/>
      <c r="B9" s="1"/>
      <c r="C9" s="1"/>
      <c r="U9" s="1"/>
    </row>
    <row r="10" spans="1:30" ht="16.5" x14ac:dyDescent="0.3">
      <c r="A10" s="1"/>
      <c r="B10" s="1"/>
      <c r="C10" s="1"/>
      <c r="D10" s="7"/>
      <c r="E10" s="1"/>
      <c r="U10" s="1"/>
    </row>
    <row r="11" spans="1:30" ht="17.25" thickBot="1" x14ac:dyDescent="0.35">
      <c r="A11" s="1"/>
      <c r="B11" s="1"/>
      <c r="C11" s="1"/>
      <c r="D11" s="7"/>
      <c r="E11" s="7"/>
      <c r="U11" s="1"/>
    </row>
    <row r="12" spans="1:30" ht="17.25" thickBot="1" x14ac:dyDescent="0.35">
      <c r="A12" s="18" t="s">
        <v>0</v>
      </c>
      <c r="B12" s="19" t="s">
        <v>4</v>
      </c>
      <c r="C12" s="1" t="s">
        <v>11</v>
      </c>
      <c r="D12" s="7" t="s">
        <v>1</v>
      </c>
      <c r="E12" s="7"/>
      <c r="F12" s="7"/>
    </row>
    <row r="13" spans="1:30" ht="16.5" x14ac:dyDescent="0.3">
      <c r="A13" s="16">
        <v>0</v>
      </c>
      <c r="B13" s="20">
        <v>0.4</v>
      </c>
      <c r="C13" s="1" t="s">
        <v>10</v>
      </c>
      <c r="D13" s="23">
        <f>B16</f>
        <v>0.05</v>
      </c>
      <c r="E13" s="22" t="str">
        <f t="shared" ref="E13:E18" ca="1" si="3">_xlfn.FORMULATEXT(D13)</f>
        <v>=B16</v>
      </c>
      <c r="F13" s="14"/>
      <c r="AD13" t="s">
        <v>12</v>
      </c>
    </row>
    <row r="14" spans="1:30" ht="16.5" x14ac:dyDescent="0.3">
      <c r="A14" s="16">
        <v>1</v>
      </c>
      <c r="B14" s="20">
        <v>0.25</v>
      </c>
      <c r="C14" s="1" t="s">
        <v>9</v>
      </c>
      <c r="D14" s="23">
        <f>SUM(B13:B15)</f>
        <v>0.85000000000000009</v>
      </c>
      <c r="E14" s="22" t="str">
        <f t="shared" ca="1" si="3"/>
        <v>=SUM(B13:B15)</v>
      </c>
      <c r="F14" s="14"/>
    </row>
    <row r="15" spans="1:30" ht="16.5" x14ac:dyDescent="0.3">
      <c r="A15" s="16">
        <v>2</v>
      </c>
      <c r="B15" s="20">
        <v>0.2</v>
      </c>
      <c r="C15" s="1" t="s">
        <v>16</v>
      </c>
      <c r="D15" s="23">
        <f>SUM(D13:D14)</f>
        <v>0.90000000000000013</v>
      </c>
      <c r="E15" s="22" t="str">
        <f t="shared" ca="1" si="3"/>
        <v>=SUM(D13:D14)</v>
      </c>
      <c r="F15" s="14">
        <f>SUM(B13:B16)</f>
        <v>0.90000000000000013</v>
      </c>
    </row>
    <row r="16" spans="1:30" ht="16.5" x14ac:dyDescent="0.3">
      <c r="A16" s="16">
        <v>3</v>
      </c>
      <c r="B16" s="20">
        <v>0.05</v>
      </c>
      <c r="C16" s="1" t="s">
        <v>8</v>
      </c>
      <c r="D16" s="23">
        <f>1-D15</f>
        <v>9.9999999999999867E-2</v>
      </c>
      <c r="E16" s="22" t="str">
        <f t="shared" ca="1" si="3"/>
        <v>=1-D15</v>
      </c>
      <c r="F16" s="14">
        <f>1-D15</f>
        <v>9.9999999999999867E-2</v>
      </c>
    </row>
    <row r="17" spans="1:21" ht="17.25" thickBot="1" x14ac:dyDescent="0.35">
      <c r="A17" s="17">
        <v>4</v>
      </c>
      <c r="B17" s="21">
        <v>0.1</v>
      </c>
      <c r="C17" s="1" t="s">
        <v>17</v>
      </c>
      <c r="D17" s="23">
        <f>D16+D13</f>
        <v>0.14999999999999986</v>
      </c>
      <c r="E17" s="22" t="str">
        <f t="shared" ca="1" si="3"/>
        <v>=D16+D13</v>
      </c>
      <c r="F17" s="14">
        <f>1-D14</f>
        <v>0.14999999999999991</v>
      </c>
    </row>
    <row r="18" spans="1:21" ht="16.5" x14ac:dyDescent="0.3">
      <c r="A18" s="1"/>
      <c r="B18" s="1"/>
      <c r="C18" s="1" t="s">
        <v>7</v>
      </c>
      <c r="D18" s="23">
        <f>1-B16</f>
        <v>0.95</v>
      </c>
      <c r="E18" s="22" t="str">
        <f t="shared" ca="1" si="3"/>
        <v>=1-B16</v>
      </c>
      <c r="F18" s="15"/>
    </row>
    <row r="19" spans="1:21" ht="16.5" x14ac:dyDescent="0.3">
      <c r="A19" s="1"/>
      <c r="B19" s="1"/>
      <c r="C19" s="1" t="s">
        <v>6</v>
      </c>
      <c r="D19" s="23">
        <f>B15+B16</f>
        <v>0.25</v>
      </c>
      <c r="E19" s="23">
        <f>SUM(B13:B16)-SUM(B13:B14)</f>
        <v>0.25000000000000011</v>
      </c>
      <c r="F19" s="24"/>
    </row>
    <row r="20" spans="1:21" ht="16.5" x14ac:dyDescent="0.3">
      <c r="A20" s="1"/>
      <c r="B20" s="1"/>
      <c r="C20" s="1" t="s">
        <v>5</v>
      </c>
      <c r="D20" s="2"/>
      <c r="E20" s="2"/>
      <c r="F20" s="12"/>
    </row>
    <row r="21" spans="1:21" ht="16.5" x14ac:dyDescent="0.3">
      <c r="A21" s="1"/>
      <c r="B21" s="1"/>
      <c r="C21" s="1"/>
      <c r="D21" s="7"/>
      <c r="E21" s="7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1.MeanStdProbGroupData</vt:lpstr>
      <vt:lpstr>HisP1.2</vt:lpstr>
      <vt:lpstr>Page2a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2022-06-11T18:11:57Z</dcterms:modified>
</cp:coreProperties>
</file>