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W:\public_html\CourseBase\Probability\S-3-Dist-Historical\"/>
    </mc:Choice>
  </mc:AlternateContent>
  <xr:revisionPtr revIDLastSave="0" documentId="13_ncr:1_{C9D62233-1225-48FB-8E03-1554F1B11873}" xr6:coauthVersionLast="47" xr6:coauthVersionMax="47" xr10:uidLastSave="{00000000-0000-0000-0000-000000000000}"/>
  <bookViews>
    <workbookView xWindow="-120" yWindow="-120" windowWidth="29040" windowHeight="15840" tabRatio="447" xr2:uid="{00000000-000D-0000-FFFF-FFFF00000000}"/>
  </bookViews>
  <sheets>
    <sheet name="3.ContinousHistogram" sheetId="26" r:id="rId1"/>
  </sheets>
  <externalReferences>
    <externalReference r:id="rId2"/>
    <externalReference r:id="rId3"/>
    <externalReference r:id="rId4"/>
  </externalReferences>
  <definedNames>
    <definedName name="FofX" localSheetId="0">OFFSET('[1]B(3)'!$B$6,0,0,'[1]B(3)'!$B$1+1,1)</definedName>
    <definedName name="FofX">OFFSET([2]B!$B$8,0,0,[2]B!$B$1+1,1)</definedName>
    <definedName name="FofX1">OFFSET([2]Normal!$B$12,[2]Normal!$B$8,0,[2]Normal!$B$9-[2]Normal!$B$8+1,1)</definedName>
    <definedName name="FofX2">OFFSET([2]Normal!$C$12,[2]Normal!$B$8,0,[2]Normal!$B$9-[2]Normal!$B$8+1,1)</definedName>
    <definedName name="HisP1.1">'[3]1b.WeightAve'!$P$6</definedName>
    <definedName name="HisP1.2">#REF!</definedName>
    <definedName name="HisP1.P1">'[3]1b.WeightAve'!$N$7</definedName>
    <definedName name="Page1">'[3]1b.WeightAve'!$T$11</definedName>
    <definedName name="Page2a">#REF!</definedName>
    <definedName name="Page2b">'3.ContinousHistogram'!#REF!</definedName>
    <definedName name="Page2c">#REF!</definedName>
    <definedName name="X" localSheetId="0">OFFSET('[1]B(3)'!$A$6,0,0,'[1]B(3)'!$B$1+1,1)</definedName>
    <definedName name="x">OFFSET([2]Normal!$A$12,[2]Normal!$B$8,0,[2]Normal!$B$9-[2]Normal!$B$8+1,1)</definedName>
    <definedName name="Xbinomial">OFFSET([2]B!$A$9,0,0,[2]B!$B$1+1,1)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26" l="1"/>
  <c r="A4" i="26" l="1"/>
  <c r="O7" i="26" l="1"/>
  <c r="O6" i="26"/>
  <c r="O5" i="26"/>
  <c r="O4" i="26"/>
  <c r="O8" i="26"/>
  <c r="O3" i="26"/>
  <c r="H3" i="26" l="1"/>
  <c r="D3" i="26"/>
  <c r="C4" i="26" l="1"/>
  <c r="A5" i="26" s="1"/>
  <c r="H4" i="26"/>
  <c r="D4" i="26" l="1"/>
  <c r="C5" i="26"/>
  <c r="A6" i="26" s="1"/>
  <c r="K4" i="26"/>
  <c r="H5" i="26"/>
  <c r="D5" i="26"/>
  <c r="K5" i="26" l="1"/>
  <c r="C6" i="26"/>
  <c r="K6" i="26" s="1"/>
  <c r="D6" i="26" l="1"/>
  <c r="A7" i="26"/>
  <c r="H6" i="26"/>
  <c r="E9" i="26"/>
  <c r="F3" i="26" s="1"/>
  <c r="C19" i="26"/>
  <c r="O9" i="26"/>
  <c r="N3" i="26" s="1"/>
  <c r="N6" i="26" l="1"/>
  <c r="C7" i="26"/>
  <c r="K7" i="26" s="1"/>
  <c r="I3" i="26"/>
  <c r="F8" i="26"/>
  <c r="F5" i="26"/>
  <c r="F4" i="26"/>
  <c r="C18" i="26" s="1"/>
  <c r="F7" i="26"/>
  <c r="F6" i="26"/>
  <c r="N4" i="26"/>
  <c r="N7" i="26"/>
  <c r="N5" i="26"/>
  <c r="C20" i="26" l="1"/>
  <c r="I4" i="26"/>
  <c r="I5" i="26" s="1"/>
  <c r="C15" i="26" s="1"/>
  <c r="C17" i="26"/>
  <c r="D7" i="26"/>
  <c r="A8" i="26"/>
  <c r="F9" i="26"/>
  <c r="H7" i="26"/>
  <c r="N8" i="26"/>
  <c r="C8" i="26" l="1"/>
  <c r="K8" i="26"/>
  <c r="I6" i="26"/>
  <c r="I7" i="26" s="1"/>
  <c r="C14" i="26"/>
  <c r="H8" i="26"/>
  <c r="N9" i="26"/>
  <c r="I8" i="26" l="1"/>
  <c r="C16" i="26"/>
  <c r="D8" i="26"/>
  <c r="D9" i="26" l="1"/>
  <c r="G10" i="26"/>
  <c r="G3" i="26" s="1"/>
  <c r="G5" i="26"/>
  <c r="G4" i="26"/>
  <c r="G6" i="26"/>
  <c r="G8" i="26"/>
  <c r="G7" i="26"/>
  <c r="G11" i="26" l="1"/>
  <c r="G12" i="26" s="1"/>
  <c r="G13" i="26" s="1"/>
</calcChain>
</file>

<file path=xl/sharedStrings.xml><?xml version="1.0" encoding="utf-8"?>
<sst xmlns="http://schemas.openxmlformats.org/spreadsheetml/2006/main" count="27" uniqueCount="22">
  <si>
    <t>Probability</t>
  </si>
  <si>
    <t>P(X&lt;&gt;3)</t>
  </si>
  <si>
    <t>P(X=3)</t>
  </si>
  <si>
    <t>P(2=&lt;X&lt;=3)</t>
  </si>
  <si>
    <t>P(X&lt;=3)</t>
  </si>
  <si>
    <t>Relative Frequency P(x) = f(x) = Probability</t>
  </si>
  <si>
    <t>s=</t>
  </si>
  <si>
    <t>CV=</t>
  </si>
  <si>
    <t>Rand  Do Not Touch</t>
  </si>
  <si>
    <t>-</t>
  </si>
  <si>
    <t>Rang Average</t>
  </si>
  <si>
    <t># of Observations</t>
  </si>
  <si>
    <t>Cumulative Probabilities</t>
  </si>
  <si>
    <t>P(X&lt;7.5)</t>
  </si>
  <si>
    <t>P(X&lt;=7.5)</t>
  </si>
  <si>
    <t>P(X&gt;12.5)</t>
  </si>
  <si>
    <t>P(2&lt;X&lt;4)</t>
  </si>
  <si>
    <t>µ=</t>
  </si>
  <si>
    <r>
      <rPr>
        <b/>
        <sz val="16"/>
        <color theme="0"/>
        <rFont val="Symbol"/>
        <family val="1"/>
        <charset val="2"/>
      </rPr>
      <t>s</t>
    </r>
    <r>
      <rPr>
        <b/>
        <vertAlign val="superscript"/>
        <sz val="16"/>
        <color theme="0"/>
        <rFont val="Book Antiqua"/>
        <family val="1"/>
      </rPr>
      <t>2</t>
    </r>
    <r>
      <rPr>
        <b/>
        <sz val="16"/>
        <color theme="0"/>
        <rFont val="Book Antiqua"/>
        <family val="1"/>
      </rPr>
      <t>=</t>
    </r>
  </si>
  <si>
    <t>Delays in Minutes</t>
  </si>
  <si>
    <r>
      <t>(x-</t>
    </r>
    <r>
      <rPr>
        <sz val="16"/>
        <rFont val="Symbol"/>
        <family val="1"/>
        <charset val="2"/>
      </rPr>
      <t>m</t>
    </r>
    <r>
      <rPr>
        <shadow/>
        <sz val="16"/>
        <rFont val="Book Antiqua"/>
        <family val="1"/>
      </rPr>
      <t>)Squared</t>
    </r>
  </si>
  <si>
    <t>Experimental Continous  Distribution. Delays in arrival of an Uber cab.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</si>
</sst>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hadow/>
      <sz val="16"/>
      <name val="Book Antiqua"/>
      <family val="1"/>
    </font>
    <font>
      <sz val="16"/>
      <color theme="1"/>
      <name val="Book Antiqua"/>
      <family val="1"/>
    </font>
    <font>
      <b/>
      <shadow/>
      <sz val="16"/>
      <color theme="0"/>
      <name val="Book Antiqua"/>
      <family val="1"/>
    </font>
    <font>
      <b/>
      <sz val="16"/>
      <color theme="0"/>
      <name val="Symbol"/>
      <family val="1"/>
      <charset val="2"/>
    </font>
    <font>
      <b/>
      <sz val="11"/>
      <color rgb="FFFF0000"/>
      <name val="Book Antiqua"/>
      <family val="1"/>
    </font>
    <font>
      <sz val="11"/>
      <color rgb="FFFF0000"/>
      <name val="Book Antiqua"/>
      <family val="1"/>
    </font>
    <font>
      <b/>
      <sz val="16"/>
      <color theme="0"/>
      <name val="Book Antiqua"/>
      <family val="1"/>
    </font>
    <font>
      <b/>
      <vertAlign val="superscript"/>
      <sz val="16"/>
      <color theme="0"/>
      <name val="Book Antiqua"/>
      <family val="1"/>
    </font>
    <font>
      <sz val="12"/>
      <color theme="1"/>
      <name val="Book Antiqua"/>
      <family val="1"/>
    </font>
    <font>
      <sz val="16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12" xfId="0" applyFont="1" applyBorder="1" applyAlignment="1">
      <alignment horizontal="center" vertical="center" readingOrder="1"/>
    </xf>
    <xf numFmtId="0" fontId="2" fillId="0" borderId="0" xfId="0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readingOrder="1"/>
    </xf>
    <xf numFmtId="0" fontId="2" fillId="0" borderId="10" xfId="0" applyFont="1" applyBorder="1" applyAlignment="1">
      <alignment horizontal="center" vertical="center" readingOrder="1"/>
    </xf>
    <xf numFmtId="0" fontId="2" fillId="0" borderId="11" xfId="0" applyFont="1" applyBorder="1" applyAlignment="1">
      <alignment horizontal="center" vertical="center" readingOrder="1"/>
    </xf>
    <xf numFmtId="0" fontId="1" fillId="0" borderId="0" xfId="0" applyFont="1" applyAlignment="1">
      <alignment horizontal="left"/>
    </xf>
    <xf numFmtId="164" fontId="2" fillId="0" borderId="0" xfId="0" applyNumberFormat="1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left" vertical="center" readingOrder="1"/>
    </xf>
    <xf numFmtId="0" fontId="2" fillId="0" borderId="12" xfId="0" applyFont="1" applyBorder="1" applyAlignment="1">
      <alignment horizontal="left" vertical="center" readingOrder="1"/>
    </xf>
    <xf numFmtId="164" fontId="2" fillId="0" borderId="1" xfId="0" applyNumberFormat="1" applyFont="1" applyBorder="1" applyAlignment="1">
      <alignment horizontal="center" vertical="center" readingOrder="1"/>
    </xf>
    <xf numFmtId="164" fontId="4" fillId="2" borderId="2" xfId="0" applyNumberFormat="1" applyFont="1" applyFill="1" applyBorder="1" applyAlignment="1">
      <alignment horizontal="center" vertical="center" readingOrder="1"/>
    </xf>
    <xf numFmtId="0" fontId="2" fillId="0" borderId="13" xfId="0" applyFont="1" applyBorder="1" applyAlignment="1">
      <alignment horizontal="center" vertical="center" readingOrder="1"/>
    </xf>
    <xf numFmtId="0" fontId="2" fillId="0" borderId="11" xfId="0" applyFont="1" applyBorder="1" applyAlignment="1">
      <alignment horizontal="left" vertical="center" readingOrder="1"/>
    </xf>
    <xf numFmtId="164" fontId="2" fillId="0" borderId="13" xfId="0" applyNumberFormat="1" applyFont="1" applyBorder="1" applyAlignment="1">
      <alignment horizontal="center" vertical="center" readingOrder="1"/>
    </xf>
    <xf numFmtId="0" fontId="2" fillId="0" borderId="2" xfId="0" applyFont="1" applyBorder="1" applyAlignment="1">
      <alignment horizontal="center" vertical="center" readingOrder="1"/>
    </xf>
    <xf numFmtId="2" fontId="2" fillId="0" borderId="5" xfId="0" applyNumberFormat="1" applyFont="1" applyBorder="1" applyAlignment="1">
      <alignment horizontal="left" vertical="center" readingOrder="1"/>
    </xf>
    <xf numFmtId="2" fontId="2" fillId="0" borderId="8" xfId="0" applyNumberFormat="1" applyFont="1" applyBorder="1" applyAlignment="1">
      <alignment horizontal="left" vertical="center" readingOrder="1"/>
    </xf>
    <xf numFmtId="0" fontId="1" fillId="0" borderId="9" xfId="0" applyFont="1" applyBorder="1"/>
    <xf numFmtId="0" fontId="2" fillId="0" borderId="7" xfId="0" applyFont="1" applyBorder="1" applyAlignment="1">
      <alignment horizontal="center" vertical="center" readingOrder="1"/>
    </xf>
    <xf numFmtId="0" fontId="2" fillId="0" borderId="10" xfId="0" applyFont="1" applyBorder="1" applyAlignment="1">
      <alignment horizontal="center" vertical="center" wrapText="1" readingOrder="1"/>
    </xf>
    <xf numFmtId="2" fontId="2" fillId="0" borderId="0" xfId="0" applyNumberFormat="1" applyFont="1" applyBorder="1" applyAlignment="1">
      <alignment horizontal="center" vertical="center" readingOrder="1"/>
    </xf>
    <xf numFmtId="1" fontId="2" fillId="0" borderId="0" xfId="0" applyNumberFormat="1" applyFont="1" applyBorder="1" applyAlignment="1">
      <alignment horizontal="center" vertical="center" readingOrder="1"/>
    </xf>
    <xf numFmtId="2" fontId="2" fillId="0" borderId="7" xfId="0" applyNumberFormat="1" applyFont="1" applyBorder="1" applyAlignment="1">
      <alignment horizontal="center" vertical="center" readingOrder="1"/>
    </xf>
    <xf numFmtId="0" fontId="2" fillId="0" borderId="13" xfId="0" applyFont="1" applyBorder="1" applyAlignment="1">
      <alignment horizontal="left" vertical="center" readingOrder="1"/>
    </xf>
    <xf numFmtId="0" fontId="2" fillId="0" borderId="13" xfId="0" applyFont="1" applyBorder="1" applyAlignment="1">
      <alignment horizontal="center" vertical="center" wrapText="1" readingOrder="1"/>
    </xf>
    <xf numFmtId="2" fontId="2" fillId="0" borderId="1" xfId="0" applyNumberFormat="1" applyFont="1" applyBorder="1" applyAlignment="1">
      <alignment horizontal="center" vertical="center" readingOrder="1"/>
    </xf>
    <xf numFmtId="2" fontId="2" fillId="0" borderId="2" xfId="0" applyNumberFormat="1" applyFont="1" applyBorder="1" applyAlignment="1">
      <alignment horizontal="center" vertical="center" readingOrder="1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2" fontId="2" fillId="0" borderId="10" xfId="0" applyNumberFormat="1" applyFont="1" applyBorder="1" applyAlignment="1">
      <alignment horizontal="center" vertical="center" readingOrder="1"/>
    </xf>
    <xf numFmtId="2" fontId="2" fillId="0" borderId="13" xfId="0" applyNumberFormat="1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right"/>
    </xf>
    <xf numFmtId="2" fontId="2" fillId="0" borderId="9" xfId="0" applyNumberFormat="1" applyFont="1" applyBorder="1" applyAlignment="1">
      <alignment horizontal="left" vertical="center" readingOrder="1"/>
    </xf>
    <xf numFmtId="0" fontId="1" fillId="0" borderId="0" xfId="0" applyFont="1" applyBorder="1"/>
    <xf numFmtId="0" fontId="8" fillId="2" borderId="0" xfId="0" applyFont="1" applyFill="1" applyBorder="1" applyAlignment="1">
      <alignment horizontal="right"/>
    </xf>
    <xf numFmtId="164" fontId="4" fillId="2" borderId="0" xfId="0" applyNumberFormat="1" applyFont="1" applyFill="1" applyBorder="1" applyAlignment="1">
      <alignment horizontal="right" vertical="center" readingOrder="1"/>
    </xf>
    <xf numFmtId="164" fontId="4" fillId="2" borderId="0" xfId="0" applyNumberFormat="1" applyFont="1" applyFill="1" applyBorder="1" applyAlignment="1">
      <alignment horizontal="left" vertical="center" readingOrder="1"/>
    </xf>
    <xf numFmtId="1" fontId="2" fillId="0" borderId="3" xfId="0" applyNumberFormat="1" applyFont="1" applyBorder="1" applyAlignment="1">
      <alignment horizontal="center" vertical="center" readingOrder="1"/>
    </xf>
    <xf numFmtId="1" fontId="2" fillId="0" borderId="13" xfId="0" applyNumberFormat="1" applyFont="1" applyBorder="1" applyAlignment="1">
      <alignment horizontal="center" vertical="center" readingOrder="1"/>
    </xf>
    <xf numFmtId="0" fontId="10" fillId="0" borderId="0" xfId="0" applyFont="1"/>
    <xf numFmtId="0" fontId="6" fillId="3" borderId="14" xfId="0" applyFont="1" applyFill="1" applyBorder="1" applyAlignment="1">
      <alignment horizontal="left" wrapText="1"/>
    </xf>
    <xf numFmtId="0" fontId="7" fillId="3" borderId="6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165" fontId="7" fillId="3" borderId="2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2" fillId="0" borderId="14" xfId="0" applyFont="1" applyBorder="1" applyAlignment="1">
      <alignment horizontal="center" vertical="center" wrapText="1" readingOrder="1"/>
    </xf>
    <xf numFmtId="0" fontId="2" fillId="0" borderId="15" xfId="0" applyFont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'3.ContinousHistogram'!$K$3:$K$8</c:f>
              <c:strCache>
                <c:ptCount val="6"/>
                <c:pt idx="0">
                  <c:v>0-2.5</c:v>
                </c:pt>
                <c:pt idx="1">
                  <c:v>2.5-5</c:v>
                </c:pt>
                <c:pt idx="2">
                  <c:v>5-7.5</c:v>
                </c:pt>
                <c:pt idx="3">
                  <c:v>7.5-10</c:v>
                </c:pt>
                <c:pt idx="4">
                  <c:v>10-12.5</c:v>
                </c:pt>
                <c:pt idx="5">
                  <c:v>12.5-15</c:v>
                </c:pt>
              </c:strCache>
            </c:strRef>
          </c:cat>
          <c:val>
            <c:numRef>
              <c:f>'3.ContinousHistogram'!$E$3:$E$8</c:f>
              <c:numCache>
                <c:formatCode>0</c:formatCode>
                <c:ptCount val="6"/>
                <c:pt idx="0">
                  <c:v>7</c:v>
                </c:pt>
                <c:pt idx="1">
                  <c:v>12</c:v>
                </c:pt>
                <c:pt idx="2">
                  <c:v>36</c:v>
                </c:pt>
                <c:pt idx="3">
                  <c:v>36</c:v>
                </c:pt>
                <c:pt idx="4">
                  <c:v>31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3-436F-950B-FE57F432E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7"/>
        <c:axId val="580894720"/>
        <c:axId val="580895112"/>
      </c:barChart>
      <c:catAx>
        <c:axId val="58089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895112"/>
        <c:crosses val="autoZero"/>
        <c:auto val="1"/>
        <c:lblAlgn val="ctr"/>
        <c:lblOffset val="100"/>
        <c:noMultiLvlLbl val="0"/>
      </c:catAx>
      <c:valAx>
        <c:axId val="580895112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89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734435</xdr:colOff>
      <xdr:row>13</xdr:row>
      <xdr:rowOff>180835</xdr:rowOff>
    </xdr:from>
    <xdr:to>
      <xdr:col>6</xdr:col>
      <xdr:colOff>875970</xdr:colOff>
      <xdr:row>24</xdr:row>
      <xdr:rowOff>148119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U\521\Fall14\Modern\Ch5\Busn210ch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_html/CourseBase/Probability/S-1-DescriptiveSTAT/1.2.WaverageZsc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WeghtAve"/>
      <sheetName val="1b.WeightAve"/>
      <sheetName val="2.MeanStdGroupData"/>
      <sheetName val="3.Z-Score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O21"/>
  <sheetViews>
    <sheetView tabSelected="1" zoomScale="71" zoomScaleNormal="71" workbookViewId="0">
      <selection sqref="A1:J25"/>
    </sheetView>
  </sheetViews>
  <sheetFormatPr defaultColWidth="9.140625" defaultRowHeight="16.5" x14ac:dyDescent="0.3"/>
  <cols>
    <col min="1" max="1" width="19.42578125" style="1" customWidth="1"/>
    <col min="2" max="2" width="8.140625" style="1" customWidth="1"/>
    <col min="3" max="3" width="19.42578125" style="1" customWidth="1"/>
    <col min="4" max="4" width="12.7109375" style="1" customWidth="1"/>
    <col min="5" max="7" width="27" style="1" customWidth="1"/>
    <col min="8" max="8" width="20" style="1" customWidth="1"/>
    <col min="9" max="9" width="17.5703125" style="1" customWidth="1"/>
    <col min="10" max="10" width="5.7109375" style="1" customWidth="1"/>
    <col min="11" max="11" width="18.85546875" style="1" customWidth="1"/>
    <col min="12" max="12" width="18.7109375" style="1" customWidth="1"/>
    <col min="13" max="13" width="3.85546875" style="1" customWidth="1"/>
    <col min="14" max="14" width="8.5703125" style="1" customWidth="1"/>
    <col min="15" max="15" width="5.140625" style="1" customWidth="1"/>
    <col min="16" max="16384" width="9.140625" style="1"/>
  </cols>
  <sheetData>
    <row r="1" spans="1:15" ht="17.25" thickBot="1" x14ac:dyDescent="0.35">
      <c r="A1" s="41" t="s">
        <v>21</v>
      </c>
    </row>
    <row r="2" spans="1:15" ht="63.75" customHeight="1" thickBot="1" x14ac:dyDescent="0.35">
      <c r="A2" s="50" t="s">
        <v>19</v>
      </c>
      <c r="B2" s="51"/>
      <c r="C2" s="52"/>
      <c r="D2" s="21" t="s">
        <v>10</v>
      </c>
      <c r="E2" s="26" t="s">
        <v>11</v>
      </c>
      <c r="F2" s="21" t="s">
        <v>5</v>
      </c>
      <c r="G2" s="26" t="s">
        <v>20</v>
      </c>
      <c r="H2" s="25" t="s">
        <v>12</v>
      </c>
      <c r="I2" s="19"/>
      <c r="J2"/>
      <c r="K2"/>
      <c r="L2"/>
      <c r="M2" s="7"/>
      <c r="N2" s="42" t="s">
        <v>8</v>
      </c>
      <c r="O2" s="43"/>
    </row>
    <row r="3" spans="1:15" ht="21.75" thickBot="1" x14ac:dyDescent="0.4">
      <c r="A3" s="6">
        <v>0</v>
      </c>
      <c r="B3" s="5" t="s">
        <v>9</v>
      </c>
      <c r="C3" s="5">
        <v>2.5</v>
      </c>
      <c r="D3" s="5">
        <f t="shared" ref="D3:D8" si="0">(A3+C3)/2</f>
        <v>1.25</v>
      </c>
      <c r="E3" s="40">
        <v>7</v>
      </c>
      <c r="F3" s="31">
        <f t="shared" ref="F3:F8" si="1">E3/$E$9</f>
        <v>5.0724637681159424E-2</v>
      </c>
      <c r="G3" s="32">
        <f t="shared" ref="G3:G8" si="2">(E3-$G$10)^2</f>
        <v>2.027528355387521</v>
      </c>
      <c r="H3" s="33" t="str">
        <f t="shared" ref="H3:H8" si="3">"P(x&lt;="&amp;C3&amp;")="</f>
        <v>P(x&lt;=2.5)=</v>
      </c>
      <c r="I3" s="34">
        <f>F3</f>
        <v>5.0724637681159424E-2</v>
      </c>
      <c r="J3"/>
      <c r="K3" s="1" t="str">
        <f t="shared" ref="K3:K8" si="4">A3&amp;B3&amp;C3</f>
        <v>0-2.5</v>
      </c>
      <c r="L3"/>
      <c r="M3" s="44">
        <v>0</v>
      </c>
      <c r="N3" s="44">
        <f ca="1">ROUND(O3/$O$9,2)</f>
        <v>0.08</v>
      </c>
      <c r="O3" s="45">
        <f ca="1">RANDBETWEEN(1,20)</f>
        <v>14</v>
      </c>
    </row>
    <row r="4" spans="1:15" ht="21.75" thickBot="1" x14ac:dyDescent="0.4">
      <c r="A4" s="4">
        <f>C3</f>
        <v>2.5</v>
      </c>
      <c r="B4" s="3" t="s">
        <v>9</v>
      </c>
      <c r="C4" s="3">
        <f>A4+2.5</f>
        <v>5</v>
      </c>
      <c r="D4" s="3">
        <f t="shared" si="0"/>
        <v>3.75</v>
      </c>
      <c r="E4" s="40">
        <v>12</v>
      </c>
      <c r="F4" s="22">
        <f t="shared" si="1"/>
        <v>8.6956521739130432E-2</v>
      </c>
      <c r="G4" s="27">
        <f t="shared" si="2"/>
        <v>12.788397920604922</v>
      </c>
      <c r="H4" s="29" t="str">
        <f t="shared" si="3"/>
        <v>P(x&lt;=5)=</v>
      </c>
      <c r="I4" s="17">
        <f>I3+F4</f>
        <v>0.13768115942028986</v>
      </c>
      <c r="J4"/>
      <c r="K4" s="1" t="str">
        <f t="shared" si="4"/>
        <v>2.5-5</v>
      </c>
      <c r="L4"/>
      <c r="M4" s="46">
        <v>1</v>
      </c>
      <c r="N4" s="46">
        <f ca="1">ROUND(O4/$O$9,2)</f>
        <v>0.17</v>
      </c>
      <c r="O4" s="45">
        <f ca="1">RANDBETWEEN(10,30)</f>
        <v>29</v>
      </c>
    </row>
    <row r="5" spans="1:15" ht="21.75" thickBot="1" x14ac:dyDescent="0.4">
      <c r="A5" s="4">
        <f>C4</f>
        <v>5</v>
      </c>
      <c r="B5" s="3" t="s">
        <v>9</v>
      </c>
      <c r="C5" s="3">
        <f>A5+2.5</f>
        <v>7.5</v>
      </c>
      <c r="D5" s="3">
        <f t="shared" si="0"/>
        <v>6.25</v>
      </c>
      <c r="E5" s="40">
        <v>36</v>
      </c>
      <c r="F5" s="22">
        <f t="shared" si="1"/>
        <v>0.2608695652173913</v>
      </c>
      <c r="G5" s="27">
        <f t="shared" si="2"/>
        <v>760.44057183364851</v>
      </c>
      <c r="H5" s="29" t="str">
        <f t="shared" si="3"/>
        <v>P(x&lt;=7.5)=</v>
      </c>
      <c r="I5" s="17">
        <f>I4+F5</f>
        <v>0.39855072463768115</v>
      </c>
      <c r="J5"/>
      <c r="K5" s="1" t="str">
        <f t="shared" si="4"/>
        <v>5-7.5</v>
      </c>
      <c r="L5"/>
      <c r="M5" s="46">
        <v>2</v>
      </c>
      <c r="N5" s="46">
        <f ca="1">ROUND(O5/$O$9,2)</f>
        <v>0.19</v>
      </c>
      <c r="O5" s="45">
        <f ca="1">RANDBETWEEN(20,40)</f>
        <v>32</v>
      </c>
    </row>
    <row r="6" spans="1:15" ht="21.75" thickBot="1" x14ac:dyDescent="0.4">
      <c r="A6" s="4">
        <f>C5</f>
        <v>7.5</v>
      </c>
      <c r="B6" s="3" t="s">
        <v>9</v>
      </c>
      <c r="C6" s="3">
        <f>A6+2.5</f>
        <v>10</v>
      </c>
      <c r="D6" s="3">
        <f t="shared" si="0"/>
        <v>8.75</v>
      </c>
      <c r="E6" s="40">
        <v>36</v>
      </c>
      <c r="F6" s="22">
        <f t="shared" si="1"/>
        <v>0.2608695652173913</v>
      </c>
      <c r="G6" s="27">
        <f t="shared" si="2"/>
        <v>760.44057183364851</v>
      </c>
      <c r="H6" s="29" t="str">
        <f t="shared" si="3"/>
        <v>P(x&lt;=10)=</v>
      </c>
      <c r="I6" s="17">
        <f>I5+F6</f>
        <v>0.65942028985507251</v>
      </c>
      <c r="J6"/>
      <c r="K6" s="1" t="str">
        <f t="shared" si="4"/>
        <v>7.5-10</v>
      </c>
      <c r="L6"/>
      <c r="M6" s="46">
        <v>3</v>
      </c>
      <c r="N6" s="46">
        <f ca="1">ROUND(O6/$O$9,2)</f>
        <v>0.28000000000000003</v>
      </c>
      <c r="O6" s="45">
        <f ca="1">RANDBETWEEN(30,50)</f>
        <v>47</v>
      </c>
    </row>
    <row r="7" spans="1:15" ht="21.75" thickBot="1" x14ac:dyDescent="0.4">
      <c r="A7" s="4">
        <f>C6</f>
        <v>10</v>
      </c>
      <c r="B7" s="3" t="s">
        <v>9</v>
      </c>
      <c r="C7" s="3">
        <f>A7+2.5</f>
        <v>12.5</v>
      </c>
      <c r="D7" s="3">
        <f t="shared" si="0"/>
        <v>11.25</v>
      </c>
      <c r="E7" s="40">
        <v>31</v>
      </c>
      <c r="F7" s="22">
        <f t="shared" si="1"/>
        <v>0.22463768115942029</v>
      </c>
      <c r="G7" s="27">
        <f t="shared" si="2"/>
        <v>509.67970226843113</v>
      </c>
      <c r="H7" s="29" t="str">
        <f t="shared" si="3"/>
        <v>P(x&lt;=12.5)=</v>
      </c>
      <c r="I7" s="17">
        <f>I6+F7</f>
        <v>0.88405797101449279</v>
      </c>
      <c r="J7"/>
      <c r="K7" s="1" t="str">
        <f t="shared" si="4"/>
        <v>10-12.5</v>
      </c>
      <c r="L7"/>
      <c r="M7" s="46">
        <v>4</v>
      </c>
      <c r="N7" s="46">
        <f ca="1">ROUND(O7/$O$9,2)</f>
        <v>0.17</v>
      </c>
      <c r="O7" s="45">
        <f ca="1">RANDBETWEEN(20,40)</f>
        <v>28</v>
      </c>
    </row>
    <row r="8" spans="1:15" ht="21.75" thickBot="1" x14ac:dyDescent="0.4">
      <c r="A8" s="2">
        <f>C7</f>
        <v>12.5</v>
      </c>
      <c r="B8" s="20" t="s">
        <v>9</v>
      </c>
      <c r="C8" s="20">
        <f>A8+2.5</f>
        <v>15</v>
      </c>
      <c r="D8" s="20">
        <f t="shared" si="0"/>
        <v>13.75</v>
      </c>
      <c r="E8" s="39">
        <v>16</v>
      </c>
      <c r="F8" s="24">
        <f t="shared" si="1"/>
        <v>0.11594202898550725</v>
      </c>
      <c r="G8" s="28">
        <f t="shared" si="2"/>
        <v>57.397093572778843</v>
      </c>
      <c r="H8" s="30" t="str">
        <f t="shared" si="3"/>
        <v>P(x&lt;=15)=</v>
      </c>
      <c r="I8" s="18">
        <f>I7+F8</f>
        <v>1</v>
      </c>
      <c r="J8"/>
      <c r="K8" s="1" t="str">
        <f t="shared" si="4"/>
        <v>12.5-15</v>
      </c>
      <c r="L8"/>
      <c r="M8" s="47">
        <v>5</v>
      </c>
      <c r="N8" s="47">
        <f ca="1">1-SUM(N3:N7)</f>
        <v>0.10999999999999999</v>
      </c>
      <c r="O8" s="45">
        <f t="shared" ref="O8" ca="1" si="5">RANDBETWEEN(1,20)</f>
        <v>18</v>
      </c>
    </row>
    <row r="9" spans="1:15" ht="21.75" thickBot="1" x14ac:dyDescent="0.35">
      <c r="B9"/>
      <c r="C9"/>
      <c r="D9" s="12">
        <f>AVERAGE(D3:D8)</f>
        <v>7.5</v>
      </c>
      <c r="E9" s="23">
        <f>SUM(E3:E8)</f>
        <v>138</v>
      </c>
      <c r="F9" s="8">
        <f>SUM(F3:F8)</f>
        <v>1</v>
      </c>
      <c r="G9" s="8"/>
      <c r="I9" s="16"/>
      <c r="J9"/>
      <c r="K9"/>
      <c r="L9"/>
      <c r="M9" s="7"/>
      <c r="N9" s="48">
        <f ca="1">SUM(N3:N8)</f>
        <v>1</v>
      </c>
      <c r="O9" s="49">
        <f ca="1">SUM(O3:O8)</f>
        <v>168</v>
      </c>
    </row>
    <row r="10" spans="1:15" ht="20.25" x14ac:dyDescent="0.3">
      <c r="F10" s="36" t="s">
        <v>17</v>
      </c>
      <c r="G10" s="38">
        <f>SUMPRODUCT(D3:D8,F3:F8)</f>
        <v>8.4239130434782599</v>
      </c>
    </row>
    <row r="11" spans="1:15" ht="24.75" thickBot="1" x14ac:dyDescent="0.4">
      <c r="F11" s="36" t="s">
        <v>18</v>
      </c>
      <c r="G11" s="38">
        <f>SUMPRODUCT(G3:G8,F3:F8)</f>
        <v>519.11448487712676</v>
      </c>
    </row>
    <row r="12" spans="1:15" ht="21.75" thickBot="1" x14ac:dyDescent="0.35">
      <c r="A12" s="6"/>
      <c r="B12" s="6"/>
      <c r="C12" s="13" t="s">
        <v>0</v>
      </c>
      <c r="D12"/>
      <c r="F12" s="36" t="s">
        <v>6</v>
      </c>
      <c r="G12" s="38">
        <f>SQRT(G11)</f>
        <v>22.784084025414028</v>
      </c>
    </row>
    <row r="13" spans="1:15" ht="21" x14ac:dyDescent="0.3">
      <c r="A13" s="14" t="s">
        <v>2</v>
      </c>
      <c r="B13" s="14"/>
      <c r="C13" s="15">
        <v>0</v>
      </c>
      <c r="D13"/>
      <c r="F13" s="37" t="s">
        <v>7</v>
      </c>
      <c r="G13" s="38">
        <f>G12/G10</f>
        <v>2.7046912649523751</v>
      </c>
      <c r="H13"/>
    </row>
    <row r="14" spans="1:15" ht="21" x14ac:dyDescent="0.3">
      <c r="A14" s="9" t="s">
        <v>13</v>
      </c>
      <c r="B14" s="9"/>
      <c r="C14" s="11">
        <f>I5</f>
        <v>0.39855072463768115</v>
      </c>
      <c r="D14"/>
      <c r="F14" s="35"/>
      <c r="H14"/>
    </row>
    <row r="15" spans="1:15" ht="21" x14ac:dyDescent="0.3">
      <c r="A15" s="9" t="s">
        <v>14</v>
      </c>
      <c r="B15" s="9"/>
      <c r="C15" s="11">
        <f>I5</f>
        <v>0.39855072463768115</v>
      </c>
      <c r="D15"/>
      <c r="F15" s="35"/>
      <c r="H15"/>
    </row>
    <row r="16" spans="1:15" ht="21" x14ac:dyDescent="0.3">
      <c r="A16" s="9" t="s">
        <v>15</v>
      </c>
      <c r="B16" s="9"/>
      <c r="C16" s="11">
        <f>1-I7</f>
        <v>0.11594202898550721</v>
      </c>
      <c r="D16"/>
      <c r="F16" s="8"/>
    </row>
    <row r="17" spans="1:7" ht="21" x14ac:dyDescent="0.3">
      <c r="A17" s="9" t="s">
        <v>4</v>
      </c>
      <c r="B17" s="9"/>
      <c r="C17" s="11">
        <f>F3+0.5*(F4/2.5)</f>
        <v>6.8115942028985507E-2</v>
      </c>
      <c r="D17"/>
      <c r="F17" s="8"/>
    </row>
    <row r="18" spans="1:7" ht="21" x14ac:dyDescent="0.3">
      <c r="A18" s="9" t="s">
        <v>1</v>
      </c>
      <c r="B18" s="9"/>
      <c r="C18" s="11">
        <f>F3/5+F4/5</f>
        <v>2.7536231884057974E-2</v>
      </c>
      <c r="D18"/>
      <c r="F18" s="8"/>
      <c r="G18" s="8"/>
    </row>
    <row r="19" spans="1:7" ht="21" x14ac:dyDescent="0.3">
      <c r="A19" s="9" t="s">
        <v>3</v>
      </c>
      <c r="B19" s="9"/>
      <c r="C19" s="11">
        <f>E6+E5</f>
        <v>72</v>
      </c>
      <c r="D19"/>
      <c r="F19" s="8"/>
      <c r="G19" s="8"/>
    </row>
    <row r="20" spans="1:7" ht="21.75" thickBot="1" x14ac:dyDescent="0.35">
      <c r="A20" s="10" t="s">
        <v>16</v>
      </c>
      <c r="B20" s="10"/>
      <c r="C20" s="16">
        <f>F3/5+3*F4/5</f>
        <v>6.2318840579710141E-2</v>
      </c>
      <c r="D20"/>
      <c r="F20" s="3"/>
      <c r="G20" s="3"/>
    </row>
    <row r="21" spans="1:7" x14ac:dyDescent="0.3">
      <c r="D21"/>
    </row>
  </sheetData>
  <mergeCells count="1">
    <mergeCell ref="A2:C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3.ContinousHistogram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2015-10-27T23:15:32Z</dcterms:created>
  <dcterms:modified xsi:type="dcterms:W3CDTF">2022-09-24T23:31:42Z</dcterms:modified>
</cp:coreProperties>
</file>