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W:\public_html\CourseBase\Probability\S-2-Visualization\"/>
    </mc:Choice>
  </mc:AlternateContent>
  <xr:revisionPtr revIDLastSave="0" documentId="13_ncr:1_{5ACB5C45-D0D3-43D6-B10F-E8906FFCAA00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2.2.HisNumeric" sheetId="13" r:id="rId1"/>
    <sheet name="2.3.DotPlot" sheetId="12" r:id="rId2"/>
    <sheet name="2.2.HisNumeric (2)" sheetId="19" r:id="rId3"/>
    <sheet name="2.4.StemLeaf" sheetId="16" r:id="rId4"/>
    <sheet name="2.5.CrossTabulation" sheetId="17" r:id="rId5"/>
  </sheets>
  <externalReferences>
    <externalReference r:id="rId6"/>
  </externalReferences>
  <definedNames>
    <definedName name="_xlnm._FilterDatabase" localSheetId="3" hidden="1">'2.4.StemLeaf'!$L$1:$L$51</definedName>
    <definedName name="_xlnm.Extract" localSheetId="3">'2.4.StemLeaf'!$M$1</definedName>
    <definedName name="FofX">OFFSET('[1]B(3)'!$B$6,0,0,'[1]B(3)'!$B$1+1,1)</definedName>
    <definedName name="X">OFFSET('[1]B(3)'!$A$6,0,0,'[1]B(3)'!$B$1+1,1)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13" l="1"/>
  <c r="H4" i="13" s="1"/>
  <c r="G5" i="13"/>
  <c r="G6" i="13" s="1"/>
  <c r="G8" i="13" s="1"/>
  <c r="I4" i="13" s="1"/>
  <c r="C5" i="13"/>
  <c r="A4" i="12" s="1"/>
  <c r="C6" i="13"/>
  <c r="A5" i="12" s="1"/>
  <c r="C7" i="13"/>
  <c r="A6" i="12" s="1"/>
  <c r="C8" i="13"/>
  <c r="A7" i="12" s="1"/>
  <c r="C9" i="13"/>
  <c r="A8" i="12" s="1"/>
  <c r="C10" i="13"/>
  <c r="A9" i="12" s="1"/>
  <c r="C11" i="13"/>
  <c r="A10" i="12" s="1"/>
  <c r="C12" i="13"/>
  <c r="A11" i="12" s="1"/>
  <c r="C13" i="13"/>
  <c r="A12" i="12" s="1"/>
  <c r="C14" i="13"/>
  <c r="A13" i="12" s="1"/>
  <c r="C15" i="13"/>
  <c r="A14" i="12" s="1"/>
  <c r="C16" i="13"/>
  <c r="A15" i="12" s="1"/>
  <c r="C17" i="13"/>
  <c r="A16" i="12" s="1"/>
  <c r="C18" i="13"/>
  <c r="A17" i="12" s="1"/>
  <c r="C19" i="13"/>
  <c r="A18" i="12" s="1"/>
  <c r="C20" i="13"/>
  <c r="A19" i="12" s="1"/>
  <c r="C21" i="13"/>
  <c r="A20" i="12" s="1"/>
  <c r="C22" i="13"/>
  <c r="A21" i="12" s="1"/>
  <c r="C23" i="13"/>
  <c r="A22" i="12" s="1"/>
  <c r="C24" i="13"/>
  <c r="A23" i="12" s="1"/>
  <c r="C25" i="13"/>
  <c r="A24" i="12" s="1"/>
  <c r="C26" i="13"/>
  <c r="A25" i="12" s="1"/>
  <c r="C27" i="13"/>
  <c r="A26" i="12" s="1"/>
  <c r="C28" i="13"/>
  <c r="A27" i="12" s="1"/>
  <c r="C29" i="13"/>
  <c r="A28" i="12" s="1"/>
  <c r="C30" i="13"/>
  <c r="A29" i="12" s="1"/>
  <c r="C31" i="13"/>
  <c r="A30" i="12" s="1"/>
  <c r="C32" i="13"/>
  <c r="A31" i="12" s="1"/>
  <c r="C33" i="13"/>
  <c r="A32" i="12" s="1"/>
  <c r="C34" i="13"/>
  <c r="A33" i="12" s="1"/>
  <c r="C35" i="13"/>
  <c r="A34" i="12" s="1"/>
  <c r="C36" i="13"/>
  <c r="A35" i="12" s="1"/>
  <c r="C37" i="13"/>
  <c r="A36" i="12" s="1"/>
  <c r="C38" i="13"/>
  <c r="A37" i="12" s="1"/>
  <c r="C39" i="13"/>
  <c r="A38" i="12" s="1"/>
  <c r="C40" i="13"/>
  <c r="A39" i="12" s="1"/>
  <c r="C41" i="13"/>
  <c r="A40" i="12" s="1"/>
  <c r="C42" i="13"/>
  <c r="A41" i="12" s="1"/>
  <c r="C43" i="13"/>
  <c r="A42" i="12" s="1"/>
  <c r="C44" i="13"/>
  <c r="A43" i="12" s="1"/>
  <c r="C45" i="13"/>
  <c r="A44" i="12" s="1"/>
  <c r="C46" i="13"/>
  <c r="A45" i="12" s="1"/>
  <c r="C47" i="13"/>
  <c r="A46" i="12" s="1"/>
  <c r="C48" i="13"/>
  <c r="A47" i="12" s="1"/>
  <c r="C49" i="13"/>
  <c r="A48" i="12" s="1"/>
  <c r="C50" i="13"/>
  <c r="A49" i="12" s="1"/>
  <c r="C51" i="13"/>
  <c r="A50" i="12" s="1"/>
  <c r="C52" i="13"/>
  <c r="A51" i="12" s="1"/>
  <c r="C53" i="13"/>
  <c r="A52" i="12" s="1"/>
  <c r="C4" i="13"/>
  <c r="A3" i="12" s="1"/>
  <c r="A51" i="19"/>
  <c r="A50" i="19"/>
  <c r="A49" i="19"/>
  <c r="A48" i="19"/>
  <c r="N47" i="19"/>
  <c r="M47" i="19"/>
  <c r="L47" i="19"/>
  <c r="K47" i="19"/>
  <c r="J47" i="19"/>
  <c r="I47" i="19"/>
  <c r="H47" i="19"/>
  <c r="G47" i="19"/>
  <c r="F47" i="19"/>
  <c r="E47" i="19"/>
  <c r="A47" i="19"/>
  <c r="N46" i="19"/>
  <c r="M46" i="19"/>
  <c r="L46" i="19"/>
  <c r="K46" i="19"/>
  <c r="J46" i="19"/>
  <c r="I46" i="19"/>
  <c r="H46" i="19"/>
  <c r="G46" i="19"/>
  <c r="F46" i="19"/>
  <c r="E46" i="19"/>
  <c r="A46" i="19"/>
  <c r="N45" i="19"/>
  <c r="M45" i="19"/>
  <c r="L45" i="19"/>
  <c r="K45" i="19"/>
  <c r="J45" i="19"/>
  <c r="I45" i="19"/>
  <c r="H45" i="19"/>
  <c r="G45" i="19"/>
  <c r="F45" i="19"/>
  <c r="E45" i="19"/>
  <c r="A45" i="19"/>
  <c r="N44" i="19"/>
  <c r="M44" i="19"/>
  <c r="L44" i="19"/>
  <c r="K44" i="19"/>
  <c r="J44" i="19"/>
  <c r="I44" i="19"/>
  <c r="H44" i="19"/>
  <c r="G44" i="19"/>
  <c r="F44" i="19"/>
  <c r="E44" i="19"/>
  <c r="A44" i="19"/>
  <c r="N43" i="19"/>
  <c r="M43" i="19"/>
  <c r="L43" i="19"/>
  <c r="K43" i="19"/>
  <c r="J43" i="19"/>
  <c r="I43" i="19"/>
  <c r="H43" i="19"/>
  <c r="G43" i="19"/>
  <c r="F43" i="19"/>
  <c r="E43" i="19"/>
  <c r="A43" i="19"/>
  <c r="A42" i="19"/>
  <c r="N41" i="19"/>
  <c r="M41" i="19"/>
  <c r="L41" i="19"/>
  <c r="K41" i="19"/>
  <c r="J41" i="19"/>
  <c r="I41" i="19"/>
  <c r="H41" i="19"/>
  <c r="G41" i="19"/>
  <c r="F41" i="19"/>
  <c r="E41" i="19"/>
  <c r="A41" i="19"/>
  <c r="N40" i="19"/>
  <c r="M40" i="19"/>
  <c r="L40" i="19"/>
  <c r="K40" i="19"/>
  <c r="J40" i="19"/>
  <c r="I40" i="19"/>
  <c r="H40" i="19"/>
  <c r="G40" i="19"/>
  <c r="F40" i="19"/>
  <c r="E40" i="19"/>
  <c r="A40" i="19"/>
  <c r="N39" i="19"/>
  <c r="M39" i="19"/>
  <c r="L39" i="19"/>
  <c r="K39" i="19"/>
  <c r="J39" i="19"/>
  <c r="I39" i="19"/>
  <c r="H39" i="19"/>
  <c r="G39" i="19"/>
  <c r="F39" i="19"/>
  <c r="E39" i="19"/>
  <c r="A39" i="19"/>
  <c r="N38" i="19"/>
  <c r="M38" i="19"/>
  <c r="L38" i="19"/>
  <c r="K38" i="19"/>
  <c r="J38" i="19"/>
  <c r="I38" i="19"/>
  <c r="H38" i="19"/>
  <c r="G38" i="19"/>
  <c r="F38" i="19"/>
  <c r="E38" i="19"/>
  <c r="A38" i="19"/>
  <c r="N37" i="19"/>
  <c r="M37" i="19"/>
  <c r="L37" i="19"/>
  <c r="K37" i="19"/>
  <c r="J37" i="19"/>
  <c r="I37" i="19"/>
  <c r="H37" i="19"/>
  <c r="G37" i="19"/>
  <c r="F37" i="19"/>
  <c r="E37" i="19"/>
  <c r="A37" i="19"/>
  <c r="N36" i="19"/>
  <c r="M36" i="19"/>
  <c r="L36" i="19"/>
  <c r="K36" i="19"/>
  <c r="J36" i="19"/>
  <c r="I36" i="19"/>
  <c r="H36" i="19"/>
  <c r="G36" i="19"/>
  <c r="F36" i="19"/>
  <c r="E36" i="19"/>
  <c r="A36" i="19"/>
  <c r="N35" i="19"/>
  <c r="M35" i="19"/>
  <c r="L35" i="19"/>
  <c r="K35" i="19"/>
  <c r="J35" i="19"/>
  <c r="I35" i="19"/>
  <c r="H35" i="19"/>
  <c r="G35" i="19"/>
  <c r="F35" i="19"/>
  <c r="E35" i="19"/>
  <c r="A35" i="19"/>
  <c r="N34" i="19"/>
  <c r="M34" i="19"/>
  <c r="L34" i="19"/>
  <c r="K34" i="19"/>
  <c r="J34" i="19"/>
  <c r="I34" i="19"/>
  <c r="H34" i="19"/>
  <c r="G34" i="19"/>
  <c r="F34" i="19"/>
  <c r="E34" i="19"/>
  <c r="A34" i="19"/>
  <c r="N33" i="19"/>
  <c r="M33" i="19"/>
  <c r="L33" i="19"/>
  <c r="K33" i="19"/>
  <c r="J33" i="19"/>
  <c r="I33" i="19"/>
  <c r="H33" i="19"/>
  <c r="G33" i="19"/>
  <c r="F33" i="19"/>
  <c r="E33" i="19"/>
  <c r="A33" i="19"/>
  <c r="N32" i="19"/>
  <c r="M32" i="19"/>
  <c r="L32" i="19"/>
  <c r="K32" i="19"/>
  <c r="J32" i="19"/>
  <c r="I32" i="19"/>
  <c r="H32" i="19"/>
  <c r="G32" i="19"/>
  <c r="F32" i="19"/>
  <c r="E32" i="19"/>
  <c r="A32" i="19"/>
  <c r="N31" i="19"/>
  <c r="M31" i="19"/>
  <c r="L31" i="19"/>
  <c r="K31" i="19"/>
  <c r="J31" i="19"/>
  <c r="I31" i="19"/>
  <c r="H31" i="19"/>
  <c r="G31" i="19"/>
  <c r="F31" i="19"/>
  <c r="E31" i="19"/>
  <c r="A31" i="19"/>
  <c r="N30" i="19"/>
  <c r="M30" i="19"/>
  <c r="L30" i="19"/>
  <c r="K30" i="19"/>
  <c r="J30" i="19"/>
  <c r="I30" i="19"/>
  <c r="H30" i="19"/>
  <c r="G30" i="19"/>
  <c r="F30" i="19"/>
  <c r="E30" i="19"/>
  <c r="A30" i="19"/>
  <c r="N29" i="19"/>
  <c r="M29" i="19"/>
  <c r="L29" i="19"/>
  <c r="K29" i="19"/>
  <c r="J29" i="19"/>
  <c r="I29" i="19"/>
  <c r="H29" i="19"/>
  <c r="G29" i="19"/>
  <c r="F29" i="19"/>
  <c r="E29" i="19"/>
  <c r="A29" i="19"/>
  <c r="N28" i="19"/>
  <c r="M28" i="19"/>
  <c r="L28" i="19"/>
  <c r="K28" i="19"/>
  <c r="J28" i="19"/>
  <c r="I28" i="19"/>
  <c r="H28" i="19"/>
  <c r="G28" i="19"/>
  <c r="F28" i="19"/>
  <c r="E28" i="19"/>
  <c r="A28" i="19"/>
  <c r="N27" i="19"/>
  <c r="M27" i="19"/>
  <c r="L27" i="19"/>
  <c r="K27" i="19"/>
  <c r="J27" i="19"/>
  <c r="I27" i="19"/>
  <c r="H27" i="19"/>
  <c r="G27" i="19"/>
  <c r="F27" i="19"/>
  <c r="E27" i="19"/>
  <c r="A27" i="19"/>
  <c r="N26" i="19"/>
  <c r="M26" i="19"/>
  <c r="L26" i="19"/>
  <c r="K26" i="19"/>
  <c r="J26" i="19"/>
  <c r="I26" i="19"/>
  <c r="H26" i="19"/>
  <c r="G26" i="19"/>
  <c r="F26" i="19"/>
  <c r="E26" i="19"/>
  <c r="A26" i="19"/>
  <c r="N25" i="19"/>
  <c r="M25" i="19"/>
  <c r="L25" i="19"/>
  <c r="K25" i="19"/>
  <c r="J25" i="19"/>
  <c r="I25" i="19"/>
  <c r="H25" i="19"/>
  <c r="G25" i="19"/>
  <c r="F25" i="19"/>
  <c r="E25" i="19"/>
  <c r="A25" i="19"/>
  <c r="N24" i="19"/>
  <c r="M24" i="19"/>
  <c r="L24" i="19"/>
  <c r="K24" i="19"/>
  <c r="J24" i="19"/>
  <c r="I24" i="19"/>
  <c r="H24" i="19"/>
  <c r="G24" i="19"/>
  <c r="F24" i="19"/>
  <c r="E24" i="19"/>
  <c r="A24" i="19"/>
  <c r="N23" i="19"/>
  <c r="M23" i="19"/>
  <c r="L23" i="19"/>
  <c r="K23" i="19"/>
  <c r="J23" i="19"/>
  <c r="I23" i="19"/>
  <c r="H23" i="19"/>
  <c r="G23" i="19"/>
  <c r="F23" i="19"/>
  <c r="E23" i="19"/>
  <c r="A23" i="19"/>
  <c r="N22" i="19"/>
  <c r="M22" i="19"/>
  <c r="L22" i="19"/>
  <c r="K22" i="19"/>
  <c r="J22" i="19"/>
  <c r="I22" i="19"/>
  <c r="H22" i="19"/>
  <c r="G22" i="19"/>
  <c r="F22" i="19"/>
  <c r="E22" i="19"/>
  <c r="A22" i="19"/>
  <c r="N21" i="19"/>
  <c r="M21" i="19"/>
  <c r="L21" i="19"/>
  <c r="K21" i="19"/>
  <c r="J21" i="19"/>
  <c r="I21" i="19"/>
  <c r="H21" i="19"/>
  <c r="G21" i="19"/>
  <c r="F21" i="19"/>
  <c r="E21" i="19"/>
  <c r="A21" i="19"/>
  <c r="N20" i="19"/>
  <c r="M20" i="19"/>
  <c r="L20" i="19"/>
  <c r="K20" i="19"/>
  <c r="J20" i="19"/>
  <c r="I20" i="19"/>
  <c r="H20" i="19"/>
  <c r="G20" i="19"/>
  <c r="F20" i="19"/>
  <c r="E20" i="19"/>
  <c r="A20" i="19"/>
  <c r="N19" i="19"/>
  <c r="M19" i="19"/>
  <c r="L19" i="19"/>
  <c r="K19" i="19"/>
  <c r="J19" i="19"/>
  <c r="I19" i="19"/>
  <c r="H19" i="19"/>
  <c r="G19" i="19"/>
  <c r="F19" i="19"/>
  <c r="E19" i="19"/>
  <c r="A19" i="19"/>
  <c r="N18" i="19"/>
  <c r="M18" i="19"/>
  <c r="L18" i="19"/>
  <c r="K18" i="19"/>
  <c r="J18" i="19"/>
  <c r="I18" i="19"/>
  <c r="H18" i="19"/>
  <c r="G18" i="19"/>
  <c r="F18" i="19"/>
  <c r="E18" i="19"/>
  <c r="A18" i="19"/>
  <c r="A17" i="19"/>
  <c r="N16" i="19"/>
  <c r="M16" i="19"/>
  <c r="L16" i="19"/>
  <c r="K16" i="19"/>
  <c r="J16" i="19"/>
  <c r="I16" i="19"/>
  <c r="H16" i="19"/>
  <c r="G16" i="19"/>
  <c r="F16" i="19"/>
  <c r="E16" i="19"/>
  <c r="A16" i="19"/>
  <c r="N15" i="19"/>
  <c r="M15" i="19"/>
  <c r="L15" i="19"/>
  <c r="K15" i="19"/>
  <c r="J15" i="19"/>
  <c r="I15" i="19"/>
  <c r="H15" i="19"/>
  <c r="G15" i="19"/>
  <c r="F15" i="19"/>
  <c r="E15" i="19"/>
  <c r="A15" i="19"/>
  <c r="N14" i="19"/>
  <c r="M14" i="19"/>
  <c r="L14" i="19"/>
  <c r="K14" i="19"/>
  <c r="J14" i="19"/>
  <c r="I14" i="19"/>
  <c r="H14" i="19"/>
  <c r="G14" i="19"/>
  <c r="F14" i="19"/>
  <c r="E14" i="19"/>
  <c r="A14" i="19"/>
  <c r="N13" i="19"/>
  <c r="M13" i="19"/>
  <c r="L13" i="19"/>
  <c r="K13" i="19"/>
  <c r="J13" i="19"/>
  <c r="I13" i="19"/>
  <c r="H13" i="19"/>
  <c r="G13" i="19"/>
  <c r="F13" i="19"/>
  <c r="E13" i="19"/>
  <c r="A13" i="19"/>
  <c r="N12" i="19"/>
  <c r="M12" i="19"/>
  <c r="L12" i="19"/>
  <c r="K12" i="19"/>
  <c r="J12" i="19"/>
  <c r="I12" i="19"/>
  <c r="H12" i="19"/>
  <c r="G12" i="19"/>
  <c r="F12" i="19"/>
  <c r="E12" i="19"/>
  <c r="A12" i="19"/>
  <c r="A11" i="19"/>
  <c r="A10" i="19"/>
  <c r="A9" i="19"/>
  <c r="A8" i="19"/>
  <c r="A7" i="19"/>
  <c r="I6" i="19"/>
  <c r="H6" i="19"/>
  <c r="G6" i="19"/>
  <c r="F6" i="19"/>
  <c r="E6" i="19"/>
  <c r="A6" i="19"/>
  <c r="I5" i="19"/>
  <c r="H5" i="19"/>
  <c r="G5" i="19"/>
  <c r="F5" i="19"/>
  <c r="E5" i="19"/>
  <c r="A5" i="19"/>
  <c r="I4" i="19"/>
  <c r="H4" i="19"/>
  <c r="G4" i="19"/>
  <c r="F4" i="19"/>
  <c r="E4" i="19"/>
  <c r="A4" i="19"/>
  <c r="I3" i="19"/>
  <c r="H3" i="19"/>
  <c r="G3" i="19"/>
  <c r="F3" i="19"/>
  <c r="E3" i="19"/>
  <c r="A3" i="19"/>
  <c r="Q2" i="19"/>
  <c r="P2" i="19"/>
  <c r="R2" i="19" s="1"/>
  <c r="I2" i="19"/>
  <c r="H2" i="19"/>
  <c r="G2" i="19"/>
  <c r="F2" i="19"/>
  <c r="E2" i="19"/>
  <c r="A2" i="19"/>
  <c r="J1" i="19"/>
  <c r="J3" i="19" s="1"/>
  <c r="H5" i="13" l="1"/>
  <c r="I5" i="13" s="1"/>
  <c r="K4" i="13"/>
  <c r="K1" i="19"/>
  <c r="O3" i="19"/>
  <c r="P3" i="19" s="1"/>
  <c r="J2" i="19"/>
  <c r="L8" i="19"/>
  <c r="S2" i="19"/>
  <c r="J4" i="19"/>
  <c r="K4" i="19"/>
  <c r="L7" i="19"/>
  <c r="L9" i="19" s="1"/>
  <c r="L10" i="19"/>
  <c r="J5" i="19"/>
  <c r="K5" i="19"/>
  <c r="L1" i="19"/>
  <c r="J6" i="19"/>
  <c r="K6" i="19"/>
  <c r="A21" i="17"/>
  <c r="B21" i="17"/>
  <c r="C21" i="17"/>
  <c r="D21" i="17"/>
  <c r="E21" i="17"/>
  <c r="F21" i="17"/>
  <c r="A22" i="17"/>
  <c r="A23" i="17"/>
  <c r="A24" i="17"/>
  <c r="B20" i="17"/>
  <c r="E16" i="17"/>
  <c r="A14" i="17"/>
  <c r="B14" i="17"/>
  <c r="C14" i="17"/>
  <c r="D14" i="17"/>
  <c r="E14" i="17"/>
  <c r="F14" i="17"/>
  <c r="A15" i="17"/>
  <c r="A16" i="17"/>
  <c r="A17" i="17"/>
  <c r="B13" i="17"/>
  <c r="A8" i="17"/>
  <c r="B8" i="17"/>
  <c r="C8" i="17"/>
  <c r="D8" i="17"/>
  <c r="E8" i="17"/>
  <c r="F8" i="17"/>
  <c r="A9" i="17"/>
  <c r="A10" i="17"/>
  <c r="A11" i="17"/>
  <c r="B7" i="17"/>
  <c r="C5" i="17"/>
  <c r="C16" i="17" s="1"/>
  <c r="D5" i="17"/>
  <c r="D15" i="17" s="1"/>
  <c r="E5" i="17"/>
  <c r="E15" i="17" s="1"/>
  <c r="B5" i="17"/>
  <c r="B16" i="17" s="1"/>
  <c r="F4" i="17"/>
  <c r="B10" i="17" s="1"/>
  <c r="F3" i="17"/>
  <c r="C9" i="17" s="1"/>
  <c r="N3" i="16"/>
  <c r="N4" i="16"/>
  <c r="N5" i="16"/>
  <c r="N6" i="16"/>
  <c r="N7" i="16"/>
  <c r="N2" i="16"/>
  <c r="L3" i="16"/>
  <c r="L4" i="16"/>
  <c r="L5" i="16"/>
  <c r="L6" i="16"/>
  <c r="L21" i="16"/>
  <c r="L24" i="16"/>
  <c r="L43" i="16"/>
  <c r="L44" i="16"/>
  <c r="L2" i="16"/>
  <c r="A48" i="16"/>
  <c r="L48" i="16" s="1"/>
  <c r="A49" i="16"/>
  <c r="L49" i="16" s="1"/>
  <c r="A50" i="16"/>
  <c r="L50" i="16" s="1"/>
  <c r="A51" i="16"/>
  <c r="L51" i="16" s="1"/>
  <c r="A47" i="16"/>
  <c r="L47" i="16" s="1"/>
  <c r="A43" i="16"/>
  <c r="A44" i="16"/>
  <c r="A45" i="16"/>
  <c r="L45" i="16" s="1"/>
  <c r="A46" i="16"/>
  <c r="L46" i="16" s="1"/>
  <c r="A42" i="16"/>
  <c r="L42" i="16" s="1"/>
  <c r="A38" i="16"/>
  <c r="L38" i="16" s="1"/>
  <c r="A39" i="16"/>
  <c r="L39" i="16" s="1"/>
  <c r="A40" i="16"/>
  <c r="L40" i="16" s="1"/>
  <c r="A41" i="16"/>
  <c r="L41" i="16" s="1"/>
  <c r="A37" i="16"/>
  <c r="L37" i="16" s="1"/>
  <c r="A33" i="16"/>
  <c r="L33" i="16" s="1"/>
  <c r="A34" i="16"/>
  <c r="L34" i="16" s="1"/>
  <c r="A35" i="16"/>
  <c r="L35" i="16" s="1"/>
  <c r="A36" i="16"/>
  <c r="L36" i="16" s="1"/>
  <c r="A32" i="16"/>
  <c r="L32" i="16" s="1"/>
  <c r="A28" i="16"/>
  <c r="L28" i="16" s="1"/>
  <c r="A29" i="16"/>
  <c r="L29" i="16" s="1"/>
  <c r="A30" i="16"/>
  <c r="L30" i="16" s="1"/>
  <c r="A31" i="16"/>
  <c r="L31" i="16" s="1"/>
  <c r="A27" i="16"/>
  <c r="L27" i="16" s="1"/>
  <c r="A23" i="16"/>
  <c r="L23" i="16" s="1"/>
  <c r="A24" i="16"/>
  <c r="A25" i="16"/>
  <c r="L25" i="16" s="1"/>
  <c r="A26" i="16"/>
  <c r="L26" i="16" s="1"/>
  <c r="A22" i="16"/>
  <c r="L22" i="16" s="1"/>
  <c r="A18" i="16"/>
  <c r="L18" i="16" s="1"/>
  <c r="A19" i="16"/>
  <c r="L19" i="16" s="1"/>
  <c r="A20" i="16"/>
  <c r="L20" i="16" s="1"/>
  <c r="A21" i="16"/>
  <c r="A17" i="16"/>
  <c r="L17" i="16" s="1"/>
  <c r="A13" i="16"/>
  <c r="L13" i="16" s="1"/>
  <c r="A14" i="16"/>
  <c r="L14" i="16" s="1"/>
  <c r="A15" i="16"/>
  <c r="L15" i="16" s="1"/>
  <c r="A16" i="16"/>
  <c r="L16" i="16" s="1"/>
  <c r="A12" i="16"/>
  <c r="L12" i="16" s="1"/>
  <c r="A8" i="16"/>
  <c r="L8" i="16" s="1"/>
  <c r="A9" i="16"/>
  <c r="L9" i="16" s="1"/>
  <c r="A10" i="16"/>
  <c r="L10" i="16" s="1"/>
  <c r="A11" i="16"/>
  <c r="L11" i="16" s="1"/>
  <c r="A7" i="16"/>
  <c r="O4" i="16" s="1"/>
  <c r="B9" i="17" l="1"/>
  <c r="E9" i="17"/>
  <c r="E17" i="17"/>
  <c r="B15" i="17"/>
  <c r="B17" i="17" s="1"/>
  <c r="K2" i="19"/>
  <c r="K3" i="19"/>
  <c r="H6" i="13"/>
  <c r="I6" i="13" s="1"/>
  <c r="K5" i="13"/>
  <c r="R3" i="19"/>
  <c r="O4" i="19"/>
  <c r="L6" i="19"/>
  <c r="M1" i="19"/>
  <c r="L2" i="19"/>
  <c r="L5" i="19"/>
  <c r="L4" i="19"/>
  <c r="L3" i="19"/>
  <c r="Q3" i="19"/>
  <c r="O7" i="16"/>
  <c r="C15" i="17"/>
  <c r="C17" i="17" s="1"/>
  <c r="O6" i="16"/>
  <c r="F5" i="17"/>
  <c r="L7" i="16"/>
  <c r="O5" i="16"/>
  <c r="D9" i="17"/>
  <c r="F9" i="17" s="1"/>
  <c r="C10" i="17"/>
  <c r="D16" i="17"/>
  <c r="D17" i="17" s="1"/>
  <c r="O3" i="16"/>
  <c r="E10" i="17"/>
  <c r="D10" i="17"/>
  <c r="O2" i="16"/>
  <c r="H7" i="13" l="1"/>
  <c r="K6" i="13"/>
  <c r="F10" i="17"/>
  <c r="P4" i="19"/>
  <c r="Q4" i="19"/>
  <c r="N1" i="19"/>
  <c r="M5" i="19"/>
  <c r="M4" i="19"/>
  <c r="M6" i="19"/>
  <c r="M3" i="19"/>
  <c r="M2" i="19"/>
  <c r="S3" i="19"/>
  <c r="E22" i="17"/>
  <c r="B23" i="17"/>
  <c r="D22" i="17"/>
  <c r="C23" i="17"/>
  <c r="B22" i="17"/>
  <c r="C22" i="17"/>
  <c r="D23" i="17"/>
  <c r="E23" i="17"/>
  <c r="F23" i="17" l="1"/>
  <c r="C24" i="17"/>
  <c r="N5" i="19"/>
  <c r="N4" i="19"/>
  <c r="N3" i="19"/>
  <c r="N2" i="19"/>
  <c r="N7" i="19" s="1"/>
  <c r="N6" i="19"/>
  <c r="O5" i="19"/>
  <c r="R4" i="19"/>
  <c r="D24" i="17"/>
  <c r="F22" i="17"/>
  <c r="B24" i="17"/>
  <c r="E24" i="17"/>
  <c r="N8" i="19" l="1"/>
  <c r="N9" i="19" s="1"/>
  <c r="P5" i="19"/>
  <c r="S4" i="19"/>
  <c r="F24" i="17"/>
  <c r="R5" i="19" l="1"/>
  <c r="O6" i="19"/>
  <c r="Q5" i="19"/>
  <c r="P6" i="19" l="1"/>
  <c r="S5" i="19"/>
  <c r="R6" i="19" l="1"/>
  <c r="O7" i="19"/>
  <c r="Q6" i="19"/>
  <c r="S6" i="19" l="1"/>
  <c r="P7" i="19"/>
  <c r="R7" i="19" s="1"/>
  <c r="U6" i="19" s="1"/>
  <c r="S7" i="19" l="1"/>
  <c r="T7" i="19" s="1"/>
  <c r="U7" i="19"/>
  <c r="U2" i="19"/>
  <c r="T2" i="19"/>
  <c r="U3" i="19"/>
  <c r="T3" i="19"/>
  <c r="U4" i="19"/>
  <c r="T4" i="19"/>
  <c r="U5" i="19"/>
  <c r="T5" i="19"/>
  <c r="Q7" i="19"/>
  <c r="T6" i="19"/>
  <c r="D3" i="12" l="1"/>
  <c r="B46" i="12"/>
  <c r="B47" i="12"/>
  <c r="B48" i="12"/>
  <c r="B49" i="12"/>
  <c r="B50" i="12"/>
  <c r="B51" i="12"/>
  <c r="B52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3" i="12"/>
  <c r="C5" i="12" l="1"/>
  <c r="C6" i="12"/>
  <c r="C46" i="12"/>
  <c r="C42" i="12"/>
  <c r="C38" i="12"/>
  <c r="C30" i="12"/>
  <c r="C22" i="12"/>
  <c r="C52" i="12"/>
  <c r="C48" i="12"/>
  <c r="C44" i="12"/>
  <c r="C40" i="12"/>
  <c r="C36" i="12"/>
  <c r="C32" i="12"/>
  <c r="C28" i="12"/>
  <c r="C24" i="12"/>
  <c r="C20" i="12"/>
  <c r="C16" i="12"/>
  <c r="C12" i="12"/>
  <c r="C8" i="12"/>
  <c r="C4" i="12"/>
  <c r="C51" i="12"/>
  <c r="C47" i="12"/>
  <c r="C43" i="12"/>
  <c r="C39" i="12"/>
  <c r="D39" i="12" s="1"/>
  <c r="C35" i="12"/>
  <c r="C31" i="12"/>
  <c r="C27" i="12"/>
  <c r="C23" i="12"/>
  <c r="C19" i="12"/>
  <c r="C15" i="12"/>
  <c r="C11" i="12"/>
  <c r="C7" i="12"/>
  <c r="C50" i="12"/>
  <c r="C34" i="12"/>
  <c r="C26" i="12"/>
  <c r="C18" i="12"/>
  <c r="C14" i="12"/>
  <c r="C10" i="12"/>
  <c r="C3" i="12"/>
  <c r="C49" i="12"/>
  <c r="D49" i="12" s="1"/>
  <c r="C45" i="12"/>
  <c r="C41" i="12"/>
  <c r="C37" i="12"/>
  <c r="C33" i="12"/>
  <c r="C29" i="12"/>
  <c r="C25" i="12"/>
  <c r="C21" i="12"/>
  <c r="C17" i="12"/>
  <c r="C13" i="12"/>
  <c r="C9" i="12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D29" i="12" l="1"/>
  <c r="D23" i="12"/>
  <c r="D24" i="12" s="1"/>
  <c r="D31" i="12"/>
  <c r="D20" i="12"/>
  <c r="D21" i="12" s="1"/>
  <c r="D52" i="12"/>
  <c r="D11" i="12"/>
  <c r="D4" i="12"/>
  <c r="D36" i="12"/>
  <c r="D42" i="12"/>
  <c r="D46" i="12"/>
  <c r="L4" i="13"/>
  <c r="D50" i="12"/>
  <c r="D51" i="12" s="1"/>
  <c r="D32" i="12"/>
  <c r="D33" i="12" s="1"/>
  <c r="D48" i="12"/>
  <c r="D38" i="12"/>
  <c r="D18" i="12"/>
  <c r="D19" i="12" s="1"/>
  <c r="D37" i="12"/>
  <c r="D43" i="12"/>
  <c r="D44" i="12" s="1"/>
  <c r="D45" i="12" s="1"/>
  <c r="D40" i="12"/>
  <c r="D22" i="12"/>
  <c r="D9" i="12"/>
  <c r="D25" i="12"/>
  <c r="D26" i="12" s="1"/>
  <c r="D27" i="12" s="1"/>
  <c r="D41" i="12"/>
  <c r="D10" i="12"/>
  <c r="D34" i="12"/>
  <c r="D35" i="12" s="1"/>
  <c r="D15" i="12"/>
  <c r="D16" i="12" s="1"/>
  <c r="D17" i="12" s="1"/>
  <c r="D47" i="12"/>
  <c r="D12" i="12"/>
  <c r="D13" i="12" s="1"/>
  <c r="D14" i="12" s="1"/>
  <c r="D28" i="12"/>
  <c r="D30" i="12"/>
  <c r="D5" i="12"/>
  <c r="D6" i="12" s="1"/>
  <c r="D7" i="12" s="1"/>
  <c r="D8" i="12" s="1"/>
  <c r="J4" i="13"/>
  <c r="J5" i="13" l="1"/>
  <c r="I7" i="13" l="1"/>
  <c r="K7" i="13" s="1"/>
  <c r="J6" i="13"/>
  <c r="L5" i="13"/>
  <c r="H8" i="13" l="1"/>
  <c r="I8" i="13" s="1"/>
  <c r="K8" i="13" s="1"/>
  <c r="H9" i="13" l="1"/>
  <c r="I9" i="13" s="1"/>
  <c r="K9" i="13" s="1"/>
  <c r="L6" i="13"/>
  <c r="J7" i="13"/>
  <c r="L7" i="13" l="1"/>
  <c r="J8" i="13"/>
  <c r="N8" i="13" l="1"/>
  <c r="L8" i="13"/>
  <c r="J9" i="13" l="1"/>
  <c r="M8" i="13"/>
  <c r="N9" i="13"/>
  <c r="L9" i="13"/>
  <c r="M9" i="13" s="1"/>
  <c r="N4" i="13"/>
  <c r="M4" i="13"/>
  <c r="N5" i="13"/>
  <c r="M5" i="13"/>
  <c r="N6" i="13"/>
  <c r="M6" i="13"/>
  <c r="N7" i="13"/>
  <c r="M7" i="13"/>
</calcChain>
</file>

<file path=xl/sharedStrings.xml><?xml version="1.0" encoding="utf-8"?>
<sst xmlns="http://schemas.openxmlformats.org/spreadsheetml/2006/main" count="58" uniqueCount="43">
  <si>
    <t>Data</t>
  </si>
  <si>
    <t>Max</t>
  </si>
  <si>
    <t>Min</t>
  </si>
  <si>
    <t>RelFreq</t>
  </si>
  <si>
    <t>RelCumFreq</t>
  </si>
  <si>
    <t>Total</t>
  </si>
  <si>
    <t>ROWS, COLUMNS, INDEX</t>
  </si>
  <si>
    <t>COLUMNS</t>
  </si>
  <si>
    <t>ROWS</t>
  </si>
  <si>
    <t>3. Graph</t>
  </si>
  <si>
    <t>2. Match Function</t>
  </si>
  <si>
    <t>1. Turn Column into Matrix First Index Function</t>
  </si>
  <si>
    <t>AVERAGE</t>
  </si>
  <si>
    <t>COUNT</t>
  </si>
  <si>
    <t>SUM</t>
  </si>
  <si>
    <t>FixedData</t>
  </si>
  <si>
    <t>RandData</t>
  </si>
  <si>
    <t>Range</t>
  </si>
  <si>
    <t>Interval</t>
  </si>
  <si>
    <t>Freq.</t>
  </si>
  <si>
    <t>CumFreq.</t>
  </si>
  <si>
    <t>9</t>
  </si>
  <si>
    <t>7</t>
  </si>
  <si>
    <t>10</t>
  </si>
  <si>
    <t>8</t>
  </si>
  <si>
    <t>6</t>
  </si>
  <si>
    <t>5</t>
  </si>
  <si>
    <t>Home Style</t>
  </si>
  <si>
    <t>Colonical</t>
  </si>
  <si>
    <t>Log</t>
  </si>
  <si>
    <t>Split</t>
  </si>
  <si>
    <t>A-Frame</t>
  </si>
  <si>
    <t>&lt; 250000</t>
  </si>
  <si>
    <t>P-Range</t>
  </si>
  <si>
    <r>
      <rPr>
        <sz val="12"/>
        <color theme="1"/>
        <rFont val="Calibri"/>
        <family val="2"/>
      </rPr>
      <t xml:space="preserve">≥ </t>
    </r>
    <r>
      <rPr>
        <sz val="12"/>
        <color theme="1"/>
        <rFont val="Calibri"/>
        <family val="2"/>
        <scheme val="minor"/>
      </rPr>
      <t>250000</t>
    </r>
  </si>
  <si>
    <t>Random</t>
  </si>
  <si>
    <t>Cathegories</t>
  </si>
  <si>
    <t xml:space="preserve">This lecture is recorded at </t>
  </si>
  <si>
    <t>https://www.youtube.com/watch?v=K7WumdPjCbU</t>
  </si>
  <si>
    <t>Rand</t>
  </si>
  <si>
    <t>Fixed</t>
  </si>
  <si>
    <t>Sort</t>
  </si>
  <si>
    <t>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</si>
</sst>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Arial"/>
      <family val="2"/>
    </font>
    <font>
      <sz val="12"/>
      <color theme="1"/>
      <name val="Times New Roman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</font>
    <font>
      <b/>
      <sz val="11"/>
      <color theme="0"/>
      <name val="Book Antiqua"/>
      <family val="1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</borders>
  <cellStyleXfs count="6">
    <xf numFmtId="0" fontId="0" fillId="0" borderId="0"/>
    <xf numFmtId="0" fontId="2" fillId="0" borderId="0"/>
    <xf numFmtId="0" fontId="3" fillId="0" borderId="0"/>
    <xf numFmtId="0" fontId="4" fillId="0" borderId="0"/>
    <xf numFmtId="0" fontId="1" fillId="0" borderId="0"/>
    <xf numFmtId="0" fontId="11" fillId="0" borderId="0" applyNumberForma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horizontal="center"/>
    </xf>
    <xf numFmtId="0" fontId="7" fillId="0" borderId="0" xfId="0" applyFont="1"/>
    <xf numFmtId="0" fontId="1" fillId="0" borderId="0" xfId="4"/>
    <xf numFmtId="0" fontId="1" fillId="0" borderId="0" xfId="4" applyAlignment="1">
      <alignment horizontal="center"/>
    </xf>
    <xf numFmtId="0" fontId="1" fillId="0" borderId="0" xfId="4" applyAlignment="1">
      <alignment horizontal="left"/>
    </xf>
    <xf numFmtId="0" fontId="0" fillId="0" borderId="0" xfId="4" applyFont="1" applyAlignment="1">
      <alignment horizontal="center"/>
    </xf>
    <xf numFmtId="0" fontId="5" fillId="0" borderId="0" xfId="4" applyFont="1"/>
    <xf numFmtId="0" fontId="8" fillId="0" borderId="0" xfId="4" applyFont="1" applyFill="1" applyBorder="1" applyAlignment="1">
      <alignment horizontal="center"/>
    </xf>
    <xf numFmtId="0" fontId="0" fillId="0" borderId="0" xfId="0" applyFill="1"/>
    <xf numFmtId="0" fontId="0" fillId="0" borderId="0" xfId="4" applyFont="1"/>
    <xf numFmtId="0" fontId="8" fillId="2" borderId="1" xfId="4" applyFont="1" applyFill="1" applyBorder="1" applyAlignment="1">
      <alignment horizontal="center"/>
    </xf>
    <xf numFmtId="2" fontId="1" fillId="0" borderId="0" xfId="4" applyNumberFormat="1" applyAlignment="1">
      <alignment horizontal="center"/>
    </xf>
    <xf numFmtId="0" fontId="6" fillId="0" borderId="8" xfId="0" applyFont="1" applyBorder="1"/>
    <xf numFmtId="0" fontId="7" fillId="0" borderId="0" xfId="0" applyFont="1" applyAlignment="1">
      <alignment wrapText="1"/>
    </xf>
    <xf numFmtId="0" fontId="7" fillId="0" borderId="0" xfId="0" applyFont="1" applyAlignment="1">
      <alignment horizontal="center"/>
    </xf>
    <xf numFmtId="3" fontId="7" fillId="0" borderId="0" xfId="0" applyNumberFormat="1" applyFont="1"/>
    <xf numFmtId="0" fontId="7" fillId="0" borderId="7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10" fillId="3" borderId="0" xfId="0" applyFont="1" applyFill="1"/>
    <xf numFmtId="0" fontId="11" fillId="0" borderId="0" xfId="5"/>
    <xf numFmtId="0" fontId="1" fillId="3" borderId="0" xfId="4" applyFill="1"/>
    <xf numFmtId="0" fontId="1" fillId="3" borderId="0" xfId="4" applyFill="1" applyAlignment="1">
      <alignment horizontal="center"/>
    </xf>
    <xf numFmtId="0" fontId="1" fillId="0" borderId="0" xfId="4" applyFill="1" applyAlignment="1">
      <alignment horizontal="center"/>
    </xf>
    <xf numFmtId="0" fontId="10" fillId="3" borderId="0" xfId="0" applyFont="1" applyFill="1" applyAlignment="1">
      <alignment vertical="center"/>
    </xf>
  </cellXfs>
  <cellStyles count="6">
    <cellStyle name="Hyperlink" xfId="5" builtinId="8"/>
    <cellStyle name="Normal" xfId="0" builtinId="0"/>
    <cellStyle name="Normal 2" xfId="1" xr:uid="{00000000-0005-0000-0000-000002000000}"/>
    <cellStyle name="Normal 2 2" xfId="4" xr:uid="{00000000-0005-0000-0000-000003000000}"/>
    <cellStyle name="Normal 3" xfId="2" xr:uid="{00000000-0005-0000-0000-000004000000}"/>
    <cellStyle name="Normal 4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'2.2.HisNumeric'!$B$4:$B$53</c:f>
              <c:numCache>
                <c:formatCode>General</c:formatCode>
                <c:ptCount val="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</c:numCache>
            </c:numRef>
          </c:xVal>
          <c:yVal>
            <c:numRef>
              <c:f>'2.2.HisNumeric'!$D$4:$D$53</c:f>
              <c:numCache>
                <c:formatCode>General</c:formatCode>
                <c:ptCount val="50"/>
                <c:pt idx="0">
                  <c:v>91</c:v>
                </c:pt>
                <c:pt idx="1">
                  <c:v>71</c:v>
                </c:pt>
                <c:pt idx="2">
                  <c:v>104</c:v>
                </c:pt>
                <c:pt idx="3">
                  <c:v>85</c:v>
                </c:pt>
                <c:pt idx="4">
                  <c:v>62</c:v>
                </c:pt>
                <c:pt idx="5">
                  <c:v>78</c:v>
                </c:pt>
                <c:pt idx="6">
                  <c:v>69</c:v>
                </c:pt>
                <c:pt idx="7">
                  <c:v>74</c:v>
                </c:pt>
                <c:pt idx="8">
                  <c:v>97</c:v>
                </c:pt>
                <c:pt idx="9">
                  <c:v>82</c:v>
                </c:pt>
                <c:pt idx="10">
                  <c:v>93</c:v>
                </c:pt>
                <c:pt idx="11">
                  <c:v>72</c:v>
                </c:pt>
                <c:pt idx="12">
                  <c:v>62</c:v>
                </c:pt>
                <c:pt idx="13">
                  <c:v>88</c:v>
                </c:pt>
                <c:pt idx="14">
                  <c:v>98</c:v>
                </c:pt>
                <c:pt idx="15">
                  <c:v>57</c:v>
                </c:pt>
                <c:pt idx="16">
                  <c:v>89</c:v>
                </c:pt>
                <c:pt idx="17">
                  <c:v>68</c:v>
                </c:pt>
                <c:pt idx="18">
                  <c:v>68</c:v>
                </c:pt>
                <c:pt idx="19">
                  <c:v>101</c:v>
                </c:pt>
                <c:pt idx="20">
                  <c:v>75</c:v>
                </c:pt>
                <c:pt idx="21">
                  <c:v>66</c:v>
                </c:pt>
                <c:pt idx="22">
                  <c:v>97</c:v>
                </c:pt>
                <c:pt idx="23">
                  <c:v>83</c:v>
                </c:pt>
                <c:pt idx="24">
                  <c:v>79</c:v>
                </c:pt>
                <c:pt idx="25">
                  <c:v>52</c:v>
                </c:pt>
                <c:pt idx="26">
                  <c:v>75</c:v>
                </c:pt>
                <c:pt idx="27">
                  <c:v>105</c:v>
                </c:pt>
                <c:pt idx="28">
                  <c:v>68</c:v>
                </c:pt>
                <c:pt idx="29">
                  <c:v>105</c:v>
                </c:pt>
                <c:pt idx="30">
                  <c:v>99</c:v>
                </c:pt>
                <c:pt idx="31">
                  <c:v>79</c:v>
                </c:pt>
                <c:pt idx="32">
                  <c:v>77</c:v>
                </c:pt>
                <c:pt idx="33">
                  <c:v>71</c:v>
                </c:pt>
                <c:pt idx="34">
                  <c:v>79</c:v>
                </c:pt>
                <c:pt idx="35">
                  <c:v>80</c:v>
                </c:pt>
                <c:pt idx="36">
                  <c:v>75</c:v>
                </c:pt>
                <c:pt idx="37">
                  <c:v>65</c:v>
                </c:pt>
                <c:pt idx="38">
                  <c:v>69</c:v>
                </c:pt>
                <c:pt idx="39">
                  <c:v>69</c:v>
                </c:pt>
                <c:pt idx="40">
                  <c:v>97</c:v>
                </c:pt>
                <c:pt idx="41">
                  <c:v>72</c:v>
                </c:pt>
                <c:pt idx="42">
                  <c:v>80</c:v>
                </c:pt>
                <c:pt idx="43">
                  <c:v>67</c:v>
                </c:pt>
                <c:pt idx="44">
                  <c:v>62</c:v>
                </c:pt>
                <c:pt idx="45">
                  <c:v>62</c:v>
                </c:pt>
                <c:pt idx="46">
                  <c:v>76</c:v>
                </c:pt>
                <c:pt idx="47">
                  <c:v>109</c:v>
                </c:pt>
                <c:pt idx="48">
                  <c:v>74</c:v>
                </c:pt>
                <c:pt idx="49">
                  <c:v>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75-4BFB-88B9-69351C55B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969968"/>
        <c:axId val="203540112"/>
      </c:scatterChart>
      <c:valAx>
        <c:axId val="395969968"/>
        <c:scaling>
          <c:orientation val="minMax"/>
          <c:max val="50"/>
        </c:scaling>
        <c:delete val="0"/>
        <c:axPos val="b"/>
        <c:numFmt formatCode="General" sourceLinked="1"/>
        <c:majorTickMark val="out"/>
        <c:minorTickMark val="none"/>
        <c:tickLblPos val="nextTo"/>
        <c:crossAx val="203540112"/>
        <c:crosses val="autoZero"/>
        <c:crossBetween val="midCat"/>
      </c:valAx>
      <c:valAx>
        <c:axId val="203540112"/>
        <c:scaling>
          <c:orientation val="minMax"/>
          <c:min val="4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5969968"/>
        <c:crosses val="autoZero"/>
        <c:crossBetween val="midCat"/>
      </c:valAx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'2.2.HisNumeric'!$L$3</c:f>
              <c:strCache>
                <c:ptCount val="1"/>
                <c:pt idx="0">
                  <c:v>Freq.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'2.2.HisNumeric'!$J$4:$J$9</c:f>
              <c:strCache>
                <c:ptCount val="6"/>
                <c:pt idx="0">
                  <c:v>From 52 To 61.5</c:v>
                </c:pt>
                <c:pt idx="1">
                  <c:v>From 61.5 To 71</c:v>
                </c:pt>
                <c:pt idx="2">
                  <c:v>From 71 To 80.5</c:v>
                </c:pt>
                <c:pt idx="3">
                  <c:v>From 80.5 To 90</c:v>
                </c:pt>
                <c:pt idx="4">
                  <c:v>From 90 To 99.5</c:v>
                </c:pt>
                <c:pt idx="5">
                  <c:v>From 99.5 To 109</c:v>
                </c:pt>
              </c:strCache>
            </c:strRef>
          </c:cat>
          <c:val>
            <c:numRef>
              <c:f>'2.2.HisNumeric'!$L$4:$L$9</c:f>
              <c:numCache>
                <c:formatCode>General</c:formatCode>
                <c:ptCount val="6"/>
                <c:pt idx="0">
                  <c:v>2</c:v>
                </c:pt>
                <c:pt idx="1">
                  <c:v>15</c:v>
                </c:pt>
                <c:pt idx="2">
                  <c:v>15</c:v>
                </c:pt>
                <c:pt idx="3">
                  <c:v>5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0-424E-9304-065B6E339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540896"/>
        <c:axId val="203541288"/>
      </c:barChart>
      <c:lineChart>
        <c:grouping val="stacked"/>
        <c:varyColors val="0"/>
        <c:ser>
          <c:idx val="1"/>
          <c:order val="1"/>
          <c:tx>
            <c:strRef>
              <c:f>'2.2.HisNumeric'!$N$3</c:f>
              <c:strCache>
                <c:ptCount val="1"/>
                <c:pt idx="0">
                  <c:v>RelCumFreq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'2.2.HisNumeric'!$J$4:$J$9</c:f>
              <c:strCache>
                <c:ptCount val="6"/>
                <c:pt idx="0">
                  <c:v>From 52 To 61.5</c:v>
                </c:pt>
                <c:pt idx="1">
                  <c:v>From 61.5 To 71</c:v>
                </c:pt>
                <c:pt idx="2">
                  <c:v>From 71 To 80.5</c:v>
                </c:pt>
                <c:pt idx="3">
                  <c:v>From 80.5 To 90</c:v>
                </c:pt>
                <c:pt idx="4">
                  <c:v>From 90 To 99.5</c:v>
                </c:pt>
                <c:pt idx="5">
                  <c:v>From 99.5 To 109</c:v>
                </c:pt>
              </c:strCache>
            </c:strRef>
          </c:cat>
          <c:val>
            <c:numRef>
              <c:f>'2.2.HisNumeric'!$N$4:$N$9</c:f>
              <c:numCache>
                <c:formatCode>0.00</c:formatCode>
                <c:ptCount val="6"/>
                <c:pt idx="0">
                  <c:v>4.4444444444444446E-2</c:v>
                </c:pt>
                <c:pt idx="1">
                  <c:v>0.37777777777777777</c:v>
                </c:pt>
                <c:pt idx="2">
                  <c:v>0.71111111111111114</c:v>
                </c:pt>
                <c:pt idx="3">
                  <c:v>0.82222222222222219</c:v>
                </c:pt>
                <c:pt idx="4">
                  <c:v>0.93333333333333335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0-424E-9304-065B6E339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6993064"/>
        <c:axId val="203541680"/>
      </c:lineChart>
      <c:catAx>
        <c:axId val="2035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0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541288"/>
        <c:crosses val="autoZero"/>
        <c:auto val="1"/>
        <c:lblAlgn val="ctr"/>
        <c:lblOffset val="100"/>
        <c:noMultiLvlLbl val="0"/>
      </c:catAx>
      <c:valAx>
        <c:axId val="203541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540896"/>
        <c:crosses val="autoZero"/>
        <c:crossBetween val="between"/>
      </c:valAx>
      <c:valAx>
        <c:axId val="203541680"/>
        <c:scaling>
          <c:orientation val="minMax"/>
          <c:max val="1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93064"/>
        <c:crosses val="max"/>
        <c:crossBetween val="between"/>
      </c:valAx>
      <c:catAx>
        <c:axId val="666993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3541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Dot Plot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'2.3.DotPlot'!$C$3:$C$52</c:f>
              <c:numCache>
                <c:formatCode>General</c:formatCode>
                <c:ptCount val="50"/>
                <c:pt idx="0">
                  <c:v>52</c:v>
                </c:pt>
                <c:pt idx="1">
                  <c:v>57</c:v>
                </c:pt>
                <c:pt idx="2">
                  <c:v>62</c:v>
                </c:pt>
                <c:pt idx="3">
                  <c:v>62</c:v>
                </c:pt>
                <c:pt idx="4">
                  <c:v>62</c:v>
                </c:pt>
                <c:pt idx="5">
                  <c:v>62</c:v>
                </c:pt>
                <c:pt idx="6">
                  <c:v>65</c:v>
                </c:pt>
                <c:pt idx="7">
                  <c:v>66</c:v>
                </c:pt>
                <c:pt idx="8">
                  <c:v>67</c:v>
                </c:pt>
                <c:pt idx="9">
                  <c:v>68</c:v>
                </c:pt>
                <c:pt idx="10">
                  <c:v>68</c:v>
                </c:pt>
                <c:pt idx="11">
                  <c:v>68</c:v>
                </c:pt>
                <c:pt idx="12">
                  <c:v>69</c:v>
                </c:pt>
                <c:pt idx="13">
                  <c:v>69</c:v>
                </c:pt>
                <c:pt idx="14">
                  <c:v>69</c:v>
                </c:pt>
                <c:pt idx="15">
                  <c:v>71</c:v>
                </c:pt>
                <c:pt idx="16">
                  <c:v>71</c:v>
                </c:pt>
                <c:pt idx="17">
                  <c:v>72</c:v>
                </c:pt>
                <c:pt idx="18">
                  <c:v>72</c:v>
                </c:pt>
                <c:pt idx="19">
                  <c:v>73</c:v>
                </c:pt>
                <c:pt idx="20">
                  <c:v>74</c:v>
                </c:pt>
                <c:pt idx="21">
                  <c:v>74</c:v>
                </c:pt>
                <c:pt idx="22">
                  <c:v>75</c:v>
                </c:pt>
                <c:pt idx="23">
                  <c:v>75</c:v>
                </c:pt>
                <c:pt idx="24">
                  <c:v>75</c:v>
                </c:pt>
                <c:pt idx="25">
                  <c:v>76</c:v>
                </c:pt>
                <c:pt idx="26">
                  <c:v>77</c:v>
                </c:pt>
                <c:pt idx="27">
                  <c:v>78</c:v>
                </c:pt>
                <c:pt idx="28">
                  <c:v>79</c:v>
                </c:pt>
                <c:pt idx="29">
                  <c:v>79</c:v>
                </c:pt>
                <c:pt idx="30">
                  <c:v>79</c:v>
                </c:pt>
                <c:pt idx="31">
                  <c:v>80</c:v>
                </c:pt>
                <c:pt idx="32">
                  <c:v>80</c:v>
                </c:pt>
                <c:pt idx="33">
                  <c:v>82</c:v>
                </c:pt>
                <c:pt idx="34">
                  <c:v>83</c:v>
                </c:pt>
                <c:pt idx="35">
                  <c:v>85</c:v>
                </c:pt>
                <c:pt idx="36">
                  <c:v>88</c:v>
                </c:pt>
                <c:pt idx="37">
                  <c:v>89</c:v>
                </c:pt>
                <c:pt idx="38">
                  <c:v>91</c:v>
                </c:pt>
                <c:pt idx="39">
                  <c:v>93</c:v>
                </c:pt>
                <c:pt idx="40">
                  <c:v>97</c:v>
                </c:pt>
                <c:pt idx="41">
                  <c:v>97</c:v>
                </c:pt>
                <c:pt idx="42">
                  <c:v>97</c:v>
                </c:pt>
                <c:pt idx="43">
                  <c:v>98</c:v>
                </c:pt>
                <c:pt idx="44">
                  <c:v>99</c:v>
                </c:pt>
                <c:pt idx="45">
                  <c:v>101</c:v>
                </c:pt>
                <c:pt idx="46">
                  <c:v>104</c:v>
                </c:pt>
                <c:pt idx="47">
                  <c:v>105</c:v>
                </c:pt>
                <c:pt idx="48">
                  <c:v>105</c:v>
                </c:pt>
                <c:pt idx="49">
                  <c:v>109</c:v>
                </c:pt>
              </c:numCache>
            </c:numRef>
          </c:xVal>
          <c:yVal>
            <c:numRef>
              <c:f>'2.3.DotPlot'!$D$3:$D$52</c:f>
              <c:numCache>
                <c:formatCode>General</c:formatCode>
                <c:ptCount val="5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3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CA-40D0-90E8-C9156C6E7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7064576"/>
        <c:axId val="667064968"/>
      </c:scatterChart>
      <c:valAx>
        <c:axId val="667064576"/>
        <c:scaling>
          <c:orientation val="minMax"/>
          <c:max val="110"/>
          <c:min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064968"/>
        <c:crosses val="autoZero"/>
        <c:crossBetween val="midCat"/>
        <c:minorUnit val="1"/>
      </c:valAx>
      <c:valAx>
        <c:axId val="667064968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06457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'2.2.HisNumeric (2)'!$B$2:$B$51</c:f>
              <c:numCache>
                <c:formatCode>General</c:formatCode>
                <c:ptCount val="5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</c:numCache>
            </c:numRef>
          </c:xVal>
          <c:yVal>
            <c:numRef>
              <c:f>'2.2.HisNumeric (2)'!$C$2:$C$51</c:f>
              <c:numCache>
                <c:formatCode>General</c:formatCode>
                <c:ptCount val="50"/>
                <c:pt idx="0">
                  <c:v>91</c:v>
                </c:pt>
                <c:pt idx="1">
                  <c:v>71</c:v>
                </c:pt>
                <c:pt idx="2">
                  <c:v>104</c:v>
                </c:pt>
                <c:pt idx="3">
                  <c:v>85</c:v>
                </c:pt>
                <c:pt idx="4">
                  <c:v>62</c:v>
                </c:pt>
                <c:pt idx="5">
                  <c:v>78</c:v>
                </c:pt>
                <c:pt idx="6">
                  <c:v>69</c:v>
                </c:pt>
                <c:pt idx="7">
                  <c:v>74</c:v>
                </c:pt>
                <c:pt idx="8">
                  <c:v>97</c:v>
                </c:pt>
                <c:pt idx="9">
                  <c:v>82</c:v>
                </c:pt>
                <c:pt idx="10">
                  <c:v>93</c:v>
                </c:pt>
                <c:pt idx="11">
                  <c:v>72</c:v>
                </c:pt>
                <c:pt idx="12">
                  <c:v>62</c:v>
                </c:pt>
                <c:pt idx="13">
                  <c:v>88</c:v>
                </c:pt>
                <c:pt idx="14">
                  <c:v>98</c:v>
                </c:pt>
                <c:pt idx="15">
                  <c:v>57</c:v>
                </c:pt>
                <c:pt idx="16">
                  <c:v>89</c:v>
                </c:pt>
                <c:pt idx="17">
                  <c:v>68</c:v>
                </c:pt>
                <c:pt idx="18">
                  <c:v>68</c:v>
                </c:pt>
                <c:pt idx="19">
                  <c:v>101</c:v>
                </c:pt>
                <c:pt idx="20">
                  <c:v>75</c:v>
                </c:pt>
                <c:pt idx="21">
                  <c:v>66</c:v>
                </c:pt>
                <c:pt idx="22">
                  <c:v>97</c:v>
                </c:pt>
                <c:pt idx="23">
                  <c:v>83</c:v>
                </c:pt>
                <c:pt idx="24">
                  <c:v>79</c:v>
                </c:pt>
                <c:pt idx="25">
                  <c:v>52</c:v>
                </c:pt>
                <c:pt idx="26">
                  <c:v>75</c:v>
                </c:pt>
                <c:pt idx="27">
                  <c:v>105</c:v>
                </c:pt>
                <c:pt idx="28">
                  <c:v>68</c:v>
                </c:pt>
                <c:pt idx="29">
                  <c:v>105</c:v>
                </c:pt>
                <c:pt idx="30">
                  <c:v>99</c:v>
                </c:pt>
                <c:pt idx="31">
                  <c:v>79</c:v>
                </c:pt>
                <c:pt idx="32">
                  <c:v>77</c:v>
                </c:pt>
                <c:pt idx="33">
                  <c:v>71</c:v>
                </c:pt>
                <c:pt idx="34">
                  <c:v>79</c:v>
                </c:pt>
                <c:pt idx="35">
                  <c:v>80</c:v>
                </c:pt>
                <c:pt idx="36">
                  <c:v>75</c:v>
                </c:pt>
                <c:pt idx="37">
                  <c:v>65</c:v>
                </c:pt>
                <c:pt idx="38">
                  <c:v>69</c:v>
                </c:pt>
                <c:pt idx="39">
                  <c:v>69</c:v>
                </c:pt>
                <c:pt idx="40">
                  <c:v>97</c:v>
                </c:pt>
                <c:pt idx="41">
                  <c:v>72</c:v>
                </c:pt>
                <c:pt idx="42">
                  <c:v>80</c:v>
                </c:pt>
                <c:pt idx="43">
                  <c:v>67</c:v>
                </c:pt>
                <c:pt idx="44">
                  <c:v>62</c:v>
                </c:pt>
                <c:pt idx="45">
                  <c:v>62</c:v>
                </c:pt>
                <c:pt idx="46">
                  <c:v>76</c:v>
                </c:pt>
                <c:pt idx="47">
                  <c:v>109</c:v>
                </c:pt>
                <c:pt idx="48">
                  <c:v>74</c:v>
                </c:pt>
                <c:pt idx="49">
                  <c:v>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05-4750-B96B-E3E01B384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969968"/>
        <c:axId val="203540112"/>
      </c:scatterChart>
      <c:valAx>
        <c:axId val="395969968"/>
        <c:scaling>
          <c:orientation val="minMax"/>
          <c:max val="50"/>
        </c:scaling>
        <c:delete val="0"/>
        <c:axPos val="b"/>
        <c:numFmt formatCode="General" sourceLinked="1"/>
        <c:majorTickMark val="out"/>
        <c:minorTickMark val="none"/>
        <c:tickLblPos val="nextTo"/>
        <c:crossAx val="203540112"/>
        <c:crosses val="autoZero"/>
        <c:crossBetween val="midCat"/>
      </c:valAx>
      <c:valAx>
        <c:axId val="203540112"/>
        <c:scaling>
          <c:orientation val="minMax"/>
          <c:min val="4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5969968"/>
        <c:crosses val="autoZero"/>
        <c:crossBetween val="midCat"/>
      </c:valAx>
    </c:plotArea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'2.2.HisNumeric (2)'!$S$1</c:f>
              <c:strCache>
                <c:ptCount val="1"/>
                <c:pt idx="0">
                  <c:v>Freq.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'2.2.HisNumeric (2)'!$Q$2:$Q$7</c:f>
              <c:strCache>
                <c:ptCount val="6"/>
                <c:pt idx="0">
                  <c:v>From 50 To 59</c:v>
                </c:pt>
                <c:pt idx="1">
                  <c:v>From 60 To 69</c:v>
                </c:pt>
                <c:pt idx="2">
                  <c:v>From 70 To 79</c:v>
                </c:pt>
                <c:pt idx="3">
                  <c:v>From 80 To 89</c:v>
                </c:pt>
                <c:pt idx="4">
                  <c:v>From 90 To 99</c:v>
                </c:pt>
                <c:pt idx="5">
                  <c:v>From 100 To 109</c:v>
                </c:pt>
              </c:strCache>
            </c:strRef>
          </c:cat>
          <c:val>
            <c:numRef>
              <c:f>'2.2.HisNumeric (2)'!$S$2:$S$7</c:f>
              <c:numCache>
                <c:formatCode>General</c:formatCode>
                <c:ptCount val="6"/>
                <c:pt idx="0">
                  <c:v>2</c:v>
                </c:pt>
                <c:pt idx="1">
                  <c:v>13</c:v>
                </c:pt>
                <c:pt idx="2">
                  <c:v>15</c:v>
                </c:pt>
                <c:pt idx="3">
                  <c:v>7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E-4D98-9FAA-56DEDF55F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540896"/>
        <c:axId val="203541288"/>
      </c:barChart>
      <c:lineChart>
        <c:grouping val="stacked"/>
        <c:varyColors val="0"/>
        <c:ser>
          <c:idx val="1"/>
          <c:order val="1"/>
          <c:tx>
            <c:strRef>
              <c:f>'2.2.HisNumeric (2)'!$U$1</c:f>
              <c:strCache>
                <c:ptCount val="1"/>
                <c:pt idx="0">
                  <c:v>RelCumFreq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'2.2.HisNumeric (2)'!$Q$2:$Q$7</c:f>
              <c:strCache>
                <c:ptCount val="6"/>
                <c:pt idx="0">
                  <c:v>From 50 To 59</c:v>
                </c:pt>
                <c:pt idx="1">
                  <c:v>From 60 To 69</c:v>
                </c:pt>
                <c:pt idx="2">
                  <c:v>From 70 To 79</c:v>
                </c:pt>
                <c:pt idx="3">
                  <c:v>From 80 To 89</c:v>
                </c:pt>
                <c:pt idx="4">
                  <c:v>From 90 To 99</c:v>
                </c:pt>
                <c:pt idx="5">
                  <c:v>From 100 To 109</c:v>
                </c:pt>
              </c:strCache>
            </c:strRef>
          </c:cat>
          <c:val>
            <c:numRef>
              <c:f>'2.2.HisNumeric (2)'!$U$2:$U$7</c:f>
              <c:numCache>
                <c:formatCode>0.00</c:formatCode>
                <c:ptCount val="6"/>
                <c:pt idx="0">
                  <c:v>4.4444444444444446E-2</c:v>
                </c:pt>
                <c:pt idx="1">
                  <c:v>0.33333333333333331</c:v>
                </c:pt>
                <c:pt idx="2">
                  <c:v>0.66666666666666663</c:v>
                </c:pt>
                <c:pt idx="3">
                  <c:v>0.82222222222222219</c:v>
                </c:pt>
                <c:pt idx="4">
                  <c:v>0.93333333333333335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0E-4D98-9FAA-56DEDF55F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6993064"/>
        <c:axId val="203541680"/>
      </c:lineChart>
      <c:catAx>
        <c:axId val="2035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0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541288"/>
        <c:crosses val="autoZero"/>
        <c:auto val="1"/>
        <c:lblAlgn val="ctr"/>
        <c:lblOffset val="100"/>
        <c:noMultiLvlLbl val="0"/>
      </c:catAx>
      <c:valAx>
        <c:axId val="203541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540896"/>
        <c:crosses val="autoZero"/>
        <c:crossBetween val="between"/>
      </c:valAx>
      <c:valAx>
        <c:axId val="203541680"/>
        <c:scaling>
          <c:orientation val="minMax"/>
          <c:max val="1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6993064"/>
        <c:crosses val="max"/>
        <c:crossBetween val="between"/>
      </c:valAx>
      <c:catAx>
        <c:axId val="666993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3541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906010</xdr:colOff>
      <xdr:row>44</xdr:row>
      <xdr:rowOff>8739</xdr:rowOff>
    </xdr:from>
    <xdr:to>
      <xdr:col>16</xdr:col>
      <xdr:colOff>323326</xdr:colOff>
      <xdr:row>60</xdr:row>
      <xdr:rowOff>123038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330315</xdr:colOff>
      <xdr:row>9</xdr:row>
      <xdr:rowOff>106087</xdr:rowOff>
    </xdr:from>
    <xdr:to>
      <xdr:col>14</xdr:col>
      <xdr:colOff>251670</xdr:colOff>
      <xdr:row>42</xdr:row>
      <xdr:rowOff>153799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351472</xdr:colOff>
      <xdr:row>2</xdr:row>
      <xdr:rowOff>80961</xdr:rowOff>
    </xdr:from>
    <xdr:to>
      <xdr:col>16</xdr:col>
      <xdr:colOff>41910</xdr:colOff>
      <xdr:row>24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0</xdr:row>
          <xdr:rowOff>38100</xdr:rowOff>
        </xdr:from>
        <xdr:to>
          <xdr:col>3</xdr:col>
          <xdr:colOff>552450</xdr:colOff>
          <xdr:row>0</xdr:row>
          <xdr:rowOff>381000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906010</xdr:colOff>
      <xdr:row>42</xdr:row>
      <xdr:rowOff>8739</xdr:rowOff>
    </xdr:from>
    <xdr:to>
      <xdr:col>26</xdr:col>
      <xdr:colOff>323326</xdr:colOff>
      <xdr:row>58</xdr:row>
      <xdr:rowOff>123038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29711</xdr:colOff>
      <xdr:row>10</xdr:row>
      <xdr:rowOff>127058</xdr:rowOff>
    </xdr:from>
    <xdr:to>
      <xdr:col>21</xdr:col>
      <xdr:colOff>573248</xdr:colOff>
      <xdr:row>43</xdr:row>
      <xdr:rowOff>178790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2035\AppData\Local\Microsoft\Windows\Temporary%20Internet%20Files\Low\Content.IE5\E8MR10H7\Busn210ch0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PD(1)"/>
      <sheetName val="PD(1)an"/>
      <sheetName val="PD(2)"/>
      <sheetName val="PD(2)an"/>
      <sheetName val="PD(3)"/>
      <sheetName val="PD(3)an"/>
      <sheetName val="EVSD(1)"/>
      <sheetName val="EVSD(1)an"/>
      <sheetName val="EVSD(2)"/>
      <sheetName val="EVSD(2)an"/>
      <sheetName val="EVSD(3)"/>
      <sheetName val="EVSD(3)an"/>
      <sheetName val="BDPD"/>
      <sheetName val="B(1)"/>
      <sheetName val="B(1)an"/>
      <sheetName val="B(2)"/>
      <sheetName val="B(2an)"/>
      <sheetName val="B(2.5)"/>
      <sheetName val="B(2.5an)"/>
      <sheetName val="B(3)"/>
      <sheetName val="B(4)"/>
      <sheetName val="B(5)"/>
      <sheetName val="B(5an)"/>
      <sheetName val="P(1)"/>
      <sheetName val="P(1an)"/>
      <sheetName val="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B1">
            <v>8</v>
          </cell>
        </row>
        <row r="6">
          <cell r="A6">
            <v>0</v>
          </cell>
          <cell r="B6">
            <v>0.24787589110824962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youtube.com/watch?v=K7WumdPjCb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N53"/>
  <sheetViews>
    <sheetView zoomScale="109" workbookViewId="0">
      <selection activeCell="C4" sqref="C4"/>
    </sheetView>
  </sheetViews>
  <sheetFormatPr defaultColWidth="9.140625" defaultRowHeight="15" x14ac:dyDescent="0.25"/>
  <cols>
    <col min="1" max="1" width="9.140625" style="3"/>
    <col min="2" max="2" width="3" style="3" bestFit="1" customWidth="1"/>
    <col min="3" max="3" width="9.5703125" style="3" customWidth="1"/>
    <col min="4" max="4" width="11.140625" style="3" bestFit="1" customWidth="1"/>
    <col min="5" max="5" width="4.140625" style="4" bestFit="1" customWidth="1"/>
    <col min="6" max="6" width="13.7109375" style="4" customWidth="1"/>
    <col min="7" max="7" width="15.28515625" style="4" bestFit="1" customWidth="1"/>
    <col min="8" max="8" width="9.5703125" style="3" bestFit="1" customWidth="1"/>
    <col min="9" max="9" width="12.140625" style="3" bestFit="1" customWidth="1"/>
    <col min="10" max="10" width="16.28515625" style="3" bestFit="1" customWidth="1"/>
    <col min="11" max="11" width="11.85546875" style="3" bestFit="1" customWidth="1"/>
    <col min="12" max="16384" width="9.140625" style="3"/>
  </cols>
  <sheetData>
    <row r="1" spans="1:14" x14ac:dyDescent="0.25">
      <c r="A1" s="29" t="s">
        <v>37</v>
      </c>
      <c r="B1" s="31"/>
      <c r="C1" s="31"/>
      <c r="D1" s="32"/>
      <c r="E1" s="32"/>
      <c r="F1" s="3"/>
    </row>
    <row r="2" spans="1:14" x14ac:dyDescent="0.25">
      <c r="A2" s="30" t="s">
        <v>38</v>
      </c>
    </row>
    <row r="3" spans="1:14" x14ac:dyDescent="0.25">
      <c r="A3" s="6" t="s">
        <v>16</v>
      </c>
      <c r="B3" s="4"/>
      <c r="C3" s="6" t="s">
        <v>35</v>
      </c>
      <c r="D3" s="6" t="s">
        <v>15</v>
      </c>
      <c r="H3" s="4"/>
      <c r="I3" s="4"/>
      <c r="J3" s="6" t="s">
        <v>18</v>
      </c>
      <c r="K3" s="6" t="s">
        <v>20</v>
      </c>
      <c r="L3" s="6" t="s">
        <v>19</v>
      </c>
      <c r="M3" s="6" t="s">
        <v>3</v>
      </c>
      <c r="N3" s="6" t="s">
        <v>4</v>
      </c>
    </row>
    <row r="4" spans="1:14" x14ac:dyDescent="0.25">
      <c r="A4" s="4">
        <f t="shared" ref="A4:A35" ca="1" si="0">50*INT(RANDBETWEEN(1000,2200)/50)</f>
        <v>1250</v>
      </c>
      <c r="B4" s="4">
        <v>1</v>
      </c>
      <c r="C4" s="4">
        <f ca="1">RANDBETWEEN(10,50)+RANDBETWEEN(10,50)+RANDBETWEEN(10,50)</f>
        <v>113</v>
      </c>
      <c r="D4" s="1">
        <v>91</v>
      </c>
      <c r="F4" s="6" t="s">
        <v>2</v>
      </c>
      <c r="G4" s="4">
        <f>MIN($D$4:$D$53)</f>
        <v>52</v>
      </c>
      <c r="H4" s="4">
        <f>G4</f>
        <v>52</v>
      </c>
      <c r="I4" s="4">
        <f>H4+$G$8</f>
        <v>61.5</v>
      </c>
      <c r="J4" s="4" t="str">
        <f>"From "&amp;H4&amp;" To "&amp;I4</f>
        <v>From 52 To 61.5</v>
      </c>
      <c r="K4" s="4">
        <f>COUNTIF(D4:D53,"&lt;="&amp;I4)</f>
        <v>2</v>
      </c>
      <c r="L4" s="4">
        <f>K4</f>
        <v>2</v>
      </c>
      <c r="M4" s="12">
        <f t="shared" ref="M4:M9" si="1">L4/$K$9</f>
        <v>4.4444444444444446E-2</v>
      </c>
      <c r="N4" s="12">
        <f t="shared" ref="N4:N9" si="2">K4/$K$9</f>
        <v>4.4444444444444446E-2</v>
      </c>
    </row>
    <row r="5" spans="1:14" x14ac:dyDescent="0.25">
      <c r="A5" s="4">
        <f t="shared" ca="1" si="0"/>
        <v>1400</v>
      </c>
      <c r="B5" s="4">
        <v>2</v>
      </c>
      <c r="C5" s="4">
        <f t="shared" ref="C5:C53" ca="1" si="3">RANDBETWEEN(10,50)+RANDBETWEEN(10,50)+RANDBETWEEN(10,50)</f>
        <v>84</v>
      </c>
      <c r="D5" s="1">
        <v>71</v>
      </c>
      <c r="F5" s="6" t="s">
        <v>1</v>
      </c>
      <c r="G5" s="4">
        <f>MAX($D$4:$D$53)</f>
        <v>109</v>
      </c>
      <c r="H5" s="4">
        <f>I4</f>
        <v>61.5</v>
      </c>
      <c r="I5" s="4">
        <f t="shared" ref="I5:I9" si="4">H5+$G$8</f>
        <v>71</v>
      </c>
      <c r="J5" s="4" t="str">
        <f t="shared" ref="J5:J9" si="5">"From "&amp;H5&amp;" To "&amp;I5</f>
        <v>From 61.5 To 71</v>
      </c>
      <c r="K5" s="4">
        <f t="shared" ref="K5:K9" si="6">COUNTIF(D5:D54,"&lt;="&amp;I5)</f>
        <v>17</v>
      </c>
      <c r="L5" s="4">
        <f>K5-K4</f>
        <v>15</v>
      </c>
      <c r="M5" s="12">
        <f t="shared" si="1"/>
        <v>0.33333333333333331</v>
      </c>
      <c r="N5" s="12">
        <f t="shared" si="2"/>
        <v>0.37777777777777777</v>
      </c>
    </row>
    <row r="6" spans="1:14" x14ac:dyDescent="0.25">
      <c r="A6" s="4">
        <f t="shared" ca="1" si="0"/>
        <v>1750</v>
      </c>
      <c r="B6" s="4">
        <v>3</v>
      </c>
      <c r="C6" s="4">
        <f t="shared" ca="1" si="3"/>
        <v>71</v>
      </c>
      <c r="D6" s="1">
        <v>104</v>
      </c>
      <c r="F6" s="6" t="s">
        <v>17</v>
      </c>
      <c r="G6" s="4">
        <f>G5-G4</f>
        <v>57</v>
      </c>
      <c r="H6" s="4">
        <f t="shared" ref="H6:H9" si="7">I5</f>
        <v>71</v>
      </c>
      <c r="I6" s="4">
        <f t="shared" si="4"/>
        <v>80.5</v>
      </c>
      <c r="J6" s="4" t="str">
        <f t="shared" si="5"/>
        <v>From 71 To 80.5</v>
      </c>
      <c r="K6" s="4">
        <f t="shared" si="6"/>
        <v>32</v>
      </c>
      <c r="L6" s="4">
        <f t="shared" ref="L6:L9" si="8">K6-K5</f>
        <v>15</v>
      </c>
      <c r="M6" s="12">
        <f t="shared" si="1"/>
        <v>0.33333333333333331</v>
      </c>
      <c r="N6" s="12">
        <f t="shared" si="2"/>
        <v>0.71111111111111114</v>
      </c>
    </row>
    <row r="7" spans="1:14" x14ac:dyDescent="0.25">
      <c r="A7" s="4">
        <f t="shared" ca="1" si="0"/>
        <v>1950</v>
      </c>
      <c r="B7" s="4">
        <v>4</v>
      </c>
      <c r="C7" s="4">
        <f t="shared" ca="1" si="3"/>
        <v>83</v>
      </c>
      <c r="D7" s="1">
        <v>85</v>
      </c>
      <c r="F7" s="6" t="s">
        <v>36</v>
      </c>
      <c r="G7" s="4">
        <v>6</v>
      </c>
      <c r="H7" s="4">
        <f t="shared" si="7"/>
        <v>80.5</v>
      </c>
      <c r="I7" s="4">
        <f t="shared" si="4"/>
        <v>90</v>
      </c>
      <c r="J7" s="4" t="str">
        <f t="shared" si="5"/>
        <v>From 80.5 To 90</v>
      </c>
      <c r="K7" s="4">
        <f t="shared" si="6"/>
        <v>37</v>
      </c>
      <c r="L7" s="4">
        <f t="shared" si="8"/>
        <v>5</v>
      </c>
      <c r="M7" s="12">
        <f t="shared" si="1"/>
        <v>0.1111111111111111</v>
      </c>
      <c r="N7" s="12">
        <f t="shared" si="2"/>
        <v>0.82222222222222219</v>
      </c>
    </row>
    <row r="8" spans="1:14" x14ac:dyDescent="0.25">
      <c r="A8" s="4">
        <f t="shared" ca="1" si="0"/>
        <v>1350</v>
      </c>
      <c r="B8" s="4">
        <v>5</v>
      </c>
      <c r="C8" s="4">
        <f t="shared" ca="1" si="3"/>
        <v>120</v>
      </c>
      <c r="D8" s="1">
        <v>62</v>
      </c>
      <c r="G8" s="4">
        <f>ROUNDUP(G6/G7,1)</f>
        <v>9.5</v>
      </c>
      <c r="H8" s="4">
        <f t="shared" si="7"/>
        <v>90</v>
      </c>
      <c r="I8" s="4">
        <f t="shared" si="4"/>
        <v>99.5</v>
      </c>
      <c r="J8" s="4" t="str">
        <f t="shared" si="5"/>
        <v>From 90 To 99.5</v>
      </c>
      <c r="K8" s="4">
        <f t="shared" si="6"/>
        <v>42</v>
      </c>
      <c r="L8" s="4">
        <f t="shared" si="8"/>
        <v>5</v>
      </c>
      <c r="M8" s="12">
        <f t="shared" si="1"/>
        <v>0.1111111111111111</v>
      </c>
      <c r="N8" s="12">
        <f t="shared" si="2"/>
        <v>0.93333333333333335</v>
      </c>
    </row>
    <row r="9" spans="1:14" x14ac:dyDescent="0.25">
      <c r="A9" s="4">
        <f t="shared" ca="1" si="0"/>
        <v>2100</v>
      </c>
      <c r="B9" s="4">
        <v>6</v>
      </c>
      <c r="C9" s="4">
        <f t="shared" ca="1" si="3"/>
        <v>55</v>
      </c>
      <c r="D9" s="1">
        <v>78</v>
      </c>
      <c r="H9" s="4">
        <f t="shared" si="7"/>
        <v>99.5</v>
      </c>
      <c r="I9" s="4">
        <f t="shared" si="4"/>
        <v>109</v>
      </c>
      <c r="J9" s="4" t="str">
        <f t="shared" si="5"/>
        <v>From 99.5 To 109</v>
      </c>
      <c r="K9" s="4">
        <f t="shared" si="6"/>
        <v>45</v>
      </c>
      <c r="L9" s="4">
        <f t="shared" si="8"/>
        <v>3</v>
      </c>
      <c r="M9" s="12">
        <f t="shared" si="1"/>
        <v>6.6666666666666666E-2</v>
      </c>
      <c r="N9" s="12">
        <f t="shared" si="2"/>
        <v>1</v>
      </c>
    </row>
    <row r="10" spans="1:14" x14ac:dyDescent="0.25">
      <c r="A10" s="4">
        <f t="shared" ca="1" si="0"/>
        <v>1800</v>
      </c>
      <c r="B10" s="4">
        <v>7</v>
      </c>
      <c r="C10" s="4">
        <f t="shared" ca="1" si="3"/>
        <v>65</v>
      </c>
      <c r="D10" s="1">
        <v>69</v>
      </c>
      <c r="H10" s="4"/>
      <c r="I10" s="4"/>
      <c r="J10" s="4"/>
      <c r="K10" s="4"/>
      <c r="L10" s="4"/>
    </row>
    <row r="11" spans="1:14" x14ac:dyDescent="0.25">
      <c r="A11" s="4">
        <f t="shared" ca="1" si="0"/>
        <v>1300</v>
      </c>
      <c r="B11" s="4">
        <v>8</v>
      </c>
      <c r="C11" s="4">
        <f t="shared" ca="1" si="3"/>
        <v>105</v>
      </c>
      <c r="D11" s="1">
        <v>74</v>
      </c>
    </row>
    <row r="12" spans="1:14" x14ac:dyDescent="0.25">
      <c r="A12" s="4">
        <f t="shared" ca="1" si="0"/>
        <v>2150</v>
      </c>
      <c r="B12" s="4">
        <v>9</v>
      </c>
      <c r="C12" s="4">
        <f t="shared" ca="1" si="3"/>
        <v>60</v>
      </c>
      <c r="D12" s="1">
        <v>97</v>
      </c>
    </row>
    <row r="13" spans="1:14" x14ac:dyDescent="0.25">
      <c r="A13" s="4">
        <f t="shared" ca="1" si="0"/>
        <v>2100</v>
      </c>
      <c r="B13" s="4">
        <v>10</v>
      </c>
      <c r="C13" s="4">
        <f t="shared" ca="1" si="3"/>
        <v>92</v>
      </c>
      <c r="D13" s="1">
        <v>82</v>
      </c>
    </row>
    <row r="14" spans="1:14" x14ac:dyDescent="0.25">
      <c r="A14" s="4">
        <f t="shared" ca="1" si="0"/>
        <v>1350</v>
      </c>
      <c r="B14" s="4">
        <v>11</v>
      </c>
      <c r="C14" s="4">
        <f t="shared" ca="1" si="3"/>
        <v>91</v>
      </c>
      <c r="D14" s="1">
        <v>93</v>
      </c>
    </row>
    <row r="15" spans="1:14" x14ac:dyDescent="0.25">
      <c r="A15" s="4">
        <f t="shared" ca="1" si="0"/>
        <v>1600</v>
      </c>
      <c r="B15" s="4">
        <v>12</v>
      </c>
      <c r="C15" s="4">
        <f t="shared" ca="1" si="3"/>
        <v>66</v>
      </c>
      <c r="D15" s="1">
        <v>72</v>
      </c>
    </row>
    <row r="16" spans="1:14" x14ac:dyDescent="0.25">
      <c r="A16" s="4">
        <f t="shared" ca="1" si="0"/>
        <v>1950</v>
      </c>
      <c r="B16" s="4">
        <v>13</v>
      </c>
      <c r="C16" s="4">
        <f t="shared" ca="1" si="3"/>
        <v>122</v>
      </c>
      <c r="D16" s="1">
        <v>62</v>
      </c>
    </row>
    <row r="17" spans="1:4" x14ac:dyDescent="0.25">
      <c r="A17" s="4">
        <f t="shared" ca="1" si="0"/>
        <v>1250</v>
      </c>
      <c r="B17" s="4">
        <v>14</v>
      </c>
      <c r="C17" s="4">
        <f t="shared" ca="1" si="3"/>
        <v>54</v>
      </c>
      <c r="D17" s="1">
        <v>88</v>
      </c>
    </row>
    <row r="18" spans="1:4" x14ac:dyDescent="0.25">
      <c r="A18" s="4">
        <f t="shared" ca="1" si="0"/>
        <v>1000</v>
      </c>
      <c r="B18" s="4">
        <v>15</v>
      </c>
      <c r="C18" s="4">
        <f t="shared" ca="1" si="3"/>
        <v>92</v>
      </c>
      <c r="D18" s="1">
        <v>98</v>
      </c>
    </row>
    <row r="19" spans="1:4" x14ac:dyDescent="0.25">
      <c r="A19" s="4">
        <f t="shared" ca="1" si="0"/>
        <v>2150</v>
      </c>
      <c r="B19" s="4">
        <v>16</v>
      </c>
      <c r="C19" s="4">
        <f t="shared" ca="1" si="3"/>
        <v>117</v>
      </c>
      <c r="D19" s="1">
        <v>57</v>
      </c>
    </row>
    <row r="20" spans="1:4" x14ac:dyDescent="0.25">
      <c r="A20" s="4">
        <f t="shared" ca="1" si="0"/>
        <v>1100</v>
      </c>
      <c r="B20" s="4">
        <v>17</v>
      </c>
      <c r="C20" s="4">
        <f t="shared" ca="1" si="3"/>
        <v>70</v>
      </c>
      <c r="D20" s="1">
        <v>89</v>
      </c>
    </row>
    <row r="21" spans="1:4" x14ac:dyDescent="0.25">
      <c r="A21" s="4">
        <f t="shared" ca="1" si="0"/>
        <v>1500</v>
      </c>
      <c r="B21" s="4">
        <v>18</v>
      </c>
      <c r="C21" s="4">
        <f t="shared" ca="1" si="3"/>
        <v>99</v>
      </c>
      <c r="D21" s="1">
        <v>68</v>
      </c>
    </row>
    <row r="22" spans="1:4" x14ac:dyDescent="0.25">
      <c r="A22" s="4">
        <f t="shared" ca="1" si="0"/>
        <v>1950</v>
      </c>
      <c r="B22" s="4">
        <v>19</v>
      </c>
      <c r="C22" s="4">
        <f t="shared" ca="1" si="3"/>
        <v>119</v>
      </c>
      <c r="D22" s="1">
        <v>68</v>
      </c>
    </row>
    <row r="23" spans="1:4" x14ac:dyDescent="0.25">
      <c r="A23" s="4">
        <f t="shared" ca="1" si="0"/>
        <v>1750</v>
      </c>
      <c r="B23" s="4">
        <v>20</v>
      </c>
      <c r="C23" s="4">
        <f t="shared" ca="1" si="3"/>
        <v>107</v>
      </c>
      <c r="D23" s="1">
        <v>101</v>
      </c>
    </row>
    <row r="24" spans="1:4" hidden="1" x14ac:dyDescent="0.25">
      <c r="A24" s="4">
        <f t="shared" ca="1" si="0"/>
        <v>2050</v>
      </c>
      <c r="B24" s="4">
        <v>21</v>
      </c>
      <c r="C24" s="4">
        <f t="shared" ca="1" si="3"/>
        <v>70</v>
      </c>
      <c r="D24" s="1">
        <v>75</v>
      </c>
    </row>
    <row r="25" spans="1:4" hidden="1" x14ac:dyDescent="0.25">
      <c r="A25" s="4">
        <f t="shared" ca="1" si="0"/>
        <v>1100</v>
      </c>
      <c r="B25" s="4">
        <v>22</v>
      </c>
      <c r="C25" s="4">
        <f t="shared" ca="1" si="3"/>
        <v>78</v>
      </c>
      <c r="D25" s="1">
        <v>66</v>
      </c>
    </row>
    <row r="26" spans="1:4" hidden="1" x14ac:dyDescent="0.25">
      <c r="A26" s="4">
        <f t="shared" ca="1" si="0"/>
        <v>2000</v>
      </c>
      <c r="B26" s="4">
        <v>23</v>
      </c>
      <c r="C26" s="4">
        <f t="shared" ca="1" si="3"/>
        <v>89</v>
      </c>
      <c r="D26" s="1">
        <v>97</v>
      </c>
    </row>
    <row r="27" spans="1:4" hidden="1" x14ac:dyDescent="0.25">
      <c r="A27" s="4">
        <f t="shared" ca="1" si="0"/>
        <v>1400</v>
      </c>
      <c r="B27" s="4">
        <v>24</v>
      </c>
      <c r="C27" s="4">
        <f t="shared" ca="1" si="3"/>
        <v>71</v>
      </c>
      <c r="D27" s="1">
        <v>83</v>
      </c>
    </row>
    <row r="28" spans="1:4" hidden="1" x14ac:dyDescent="0.25">
      <c r="A28" s="4">
        <f t="shared" ca="1" si="0"/>
        <v>1400</v>
      </c>
      <c r="B28" s="4">
        <v>25</v>
      </c>
      <c r="C28" s="4">
        <f t="shared" ca="1" si="3"/>
        <v>83</v>
      </c>
      <c r="D28" s="1">
        <v>79</v>
      </c>
    </row>
    <row r="29" spans="1:4" hidden="1" x14ac:dyDescent="0.25">
      <c r="A29" s="4">
        <f t="shared" ca="1" si="0"/>
        <v>1850</v>
      </c>
      <c r="B29" s="4">
        <v>26</v>
      </c>
      <c r="C29" s="4">
        <f t="shared" ca="1" si="3"/>
        <v>55</v>
      </c>
      <c r="D29" s="1">
        <v>52</v>
      </c>
    </row>
    <row r="30" spans="1:4" hidden="1" x14ac:dyDescent="0.25">
      <c r="A30" s="4">
        <f t="shared" ca="1" si="0"/>
        <v>1400</v>
      </c>
      <c r="B30" s="4">
        <v>27</v>
      </c>
      <c r="C30" s="4">
        <f t="shared" ca="1" si="3"/>
        <v>90</v>
      </c>
      <c r="D30" s="1">
        <v>75</v>
      </c>
    </row>
    <row r="31" spans="1:4" hidden="1" x14ac:dyDescent="0.25">
      <c r="A31" s="4">
        <f t="shared" ca="1" si="0"/>
        <v>1850</v>
      </c>
      <c r="B31" s="4">
        <v>28</v>
      </c>
      <c r="C31" s="4">
        <f t="shared" ca="1" si="3"/>
        <v>46</v>
      </c>
      <c r="D31" s="1">
        <v>105</v>
      </c>
    </row>
    <row r="32" spans="1:4" hidden="1" x14ac:dyDescent="0.25">
      <c r="A32" s="4">
        <f t="shared" ca="1" si="0"/>
        <v>1100</v>
      </c>
      <c r="B32" s="4">
        <v>29</v>
      </c>
      <c r="C32" s="4">
        <f t="shared" ca="1" si="3"/>
        <v>88</v>
      </c>
      <c r="D32" s="1">
        <v>68</v>
      </c>
    </row>
    <row r="33" spans="1:4" hidden="1" x14ac:dyDescent="0.25">
      <c r="A33" s="4">
        <f t="shared" ca="1" si="0"/>
        <v>1200</v>
      </c>
      <c r="B33" s="4">
        <v>30</v>
      </c>
      <c r="C33" s="4">
        <f t="shared" ca="1" si="3"/>
        <v>79</v>
      </c>
      <c r="D33" s="1">
        <v>105</v>
      </c>
    </row>
    <row r="34" spans="1:4" hidden="1" x14ac:dyDescent="0.25">
      <c r="A34" s="4">
        <f t="shared" ca="1" si="0"/>
        <v>1650</v>
      </c>
      <c r="B34" s="4">
        <v>31</v>
      </c>
      <c r="C34" s="4">
        <f t="shared" ca="1" si="3"/>
        <v>113</v>
      </c>
      <c r="D34" s="1">
        <v>99</v>
      </c>
    </row>
    <row r="35" spans="1:4" hidden="1" x14ac:dyDescent="0.25">
      <c r="A35" s="4">
        <f t="shared" ca="1" si="0"/>
        <v>2000</v>
      </c>
      <c r="B35" s="4">
        <v>32</v>
      </c>
      <c r="C35" s="4">
        <f t="shared" ca="1" si="3"/>
        <v>100</v>
      </c>
      <c r="D35" s="1">
        <v>79</v>
      </c>
    </row>
    <row r="36" spans="1:4" hidden="1" x14ac:dyDescent="0.25">
      <c r="A36" s="4">
        <f t="shared" ref="A36:A53" ca="1" si="9">50*INT(RANDBETWEEN(1000,2200)/50)</f>
        <v>1400</v>
      </c>
      <c r="B36" s="4">
        <v>33</v>
      </c>
      <c r="C36" s="4">
        <f t="shared" ca="1" si="3"/>
        <v>78</v>
      </c>
      <c r="D36" s="1">
        <v>77</v>
      </c>
    </row>
    <row r="37" spans="1:4" hidden="1" x14ac:dyDescent="0.25">
      <c r="A37" s="4">
        <f t="shared" ca="1" si="9"/>
        <v>1100</v>
      </c>
      <c r="B37" s="4">
        <v>34</v>
      </c>
      <c r="C37" s="4">
        <f t="shared" ca="1" si="3"/>
        <v>113</v>
      </c>
      <c r="D37" s="1">
        <v>71</v>
      </c>
    </row>
    <row r="38" spans="1:4" hidden="1" x14ac:dyDescent="0.25">
      <c r="A38" s="4">
        <f t="shared" ca="1" si="9"/>
        <v>1850</v>
      </c>
      <c r="B38" s="4">
        <v>35</v>
      </c>
      <c r="C38" s="4">
        <f t="shared" ca="1" si="3"/>
        <v>75</v>
      </c>
      <c r="D38" s="1">
        <v>79</v>
      </c>
    </row>
    <row r="39" spans="1:4" hidden="1" x14ac:dyDescent="0.25">
      <c r="A39" s="4">
        <f t="shared" ca="1" si="9"/>
        <v>1250</v>
      </c>
      <c r="B39" s="4">
        <v>36</v>
      </c>
      <c r="C39" s="4">
        <f t="shared" ca="1" si="3"/>
        <v>107</v>
      </c>
      <c r="D39" s="1">
        <v>80</v>
      </c>
    </row>
    <row r="40" spans="1:4" hidden="1" x14ac:dyDescent="0.25">
      <c r="A40" s="4">
        <f t="shared" ca="1" si="9"/>
        <v>2000</v>
      </c>
      <c r="B40" s="4">
        <v>37</v>
      </c>
      <c r="C40" s="4">
        <f t="shared" ca="1" si="3"/>
        <v>107</v>
      </c>
      <c r="D40" s="1">
        <v>75</v>
      </c>
    </row>
    <row r="41" spans="1:4" hidden="1" x14ac:dyDescent="0.25">
      <c r="A41" s="4">
        <f t="shared" ca="1" si="9"/>
        <v>2050</v>
      </c>
      <c r="B41" s="4">
        <v>38</v>
      </c>
      <c r="C41" s="4">
        <f t="shared" ca="1" si="3"/>
        <v>107</v>
      </c>
      <c r="D41" s="1">
        <v>65</v>
      </c>
    </row>
    <row r="42" spans="1:4" hidden="1" x14ac:dyDescent="0.25">
      <c r="A42" s="4">
        <f t="shared" ca="1" si="9"/>
        <v>1150</v>
      </c>
      <c r="B42" s="4">
        <v>39</v>
      </c>
      <c r="C42" s="4">
        <f t="shared" ca="1" si="3"/>
        <v>91</v>
      </c>
      <c r="D42" s="1">
        <v>69</v>
      </c>
    </row>
    <row r="43" spans="1:4" x14ac:dyDescent="0.25">
      <c r="A43" s="4">
        <f t="shared" ca="1" si="9"/>
        <v>1250</v>
      </c>
      <c r="B43" s="4">
        <v>40</v>
      </c>
      <c r="C43" s="4">
        <f t="shared" ca="1" si="3"/>
        <v>65</v>
      </c>
      <c r="D43" s="1">
        <v>69</v>
      </c>
    </row>
    <row r="44" spans="1:4" x14ac:dyDescent="0.25">
      <c r="A44" s="4">
        <f t="shared" ca="1" si="9"/>
        <v>1550</v>
      </c>
      <c r="B44" s="4">
        <v>41</v>
      </c>
      <c r="C44" s="4">
        <f t="shared" ca="1" si="3"/>
        <v>88</v>
      </c>
      <c r="D44" s="1">
        <v>97</v>
      </c>
    </row>
    <row r="45" spans="1:4" x14ac:dyDescent="0.25">
      <c r="A45" s="4">
        <f t="shared" ca="1" si="9"/>
        <v>1400</v>
      </c>
      <c r="B45" s="4">
        <v>42</v>
      </c>
      <c r="C45" s="4">
        <f t="shared" ca="1" si="3"/>
        <v>88</v>
      </c>
      <c r="D45" s="1">
        <v>72</v>
      </c>
    </row>
    <row r="46" spans="1:4" x14ac:dyDescent="0.25">
      <c r="A46" s="4">
        <f t="shared" ca="1" si="9"/>
        <v>2000</v>
      </c>
      <c r="B46" s="4">
        <v>43</v>
      </c>
      <c r="C46" s="4">
        <f t="shared" ca="1" si="3"/>
        <v>68</v>
      </c>
      <c r="D46" s="1">
        <v>80</v>
      </c>
    </row>
    <row r="47" spans="1:4" x14ac:dyDescent="0.25">
      <c r="A47" s="4">
        <f t="shared" ca="1" si="9"/>
        <v>2100</v>
      </c>
      <c r="B47" s="4">
        <v>44</v>
      </c>
      <c r="C47" s="4">
        <f t="shared" ca="1" si="3"/>
        <v>90</v>
      </c>
      <c r="D47" s="1">
        <v>67</v>
      </c>
    </row>
    <row r="48" spans="1:4" x14ac:dyDescent="0.25">
      <c r="A48" s="4">
        <f t="shared" ca="1" si="9"/>
        <v>1750</v>
      </c>
      <c r="B48" s="4">
        <v>45</v>
      </c>
      <c r="C48" s="4">
        <f t="shared" ca="1" si="3"/>
        <v>106</v>
      </c>
      <c r="D48" s="1">
        <v>62</v>
      </c>
    </row>
    <row r="49" spans="1:4" x14ac:dyDescent="0.25">
      <c r="A49" s="4">
        <f t="shared" ca="1" si="9"/>
        <v>2100</v>
      </c>
      <c r="B49" s="4">
        <v>46</v>
      </c>
      <c r="C49" s="4">
        <f t="shared" ca="1" si="3"/>
        <v>59</v>
      </c>
      <c r="D49" s="1">
        <v>62</v>
      </c>
    </row>
    <row r="50" spans="1:4" x14ac:dyDescent="0.25">
      <c r="A50" s="4">
        <f t="shared" ca="1" si="9"/>
        <v>1450</v>
      </c>
      <c r="B50" s="4">
        <v>47</v>
      </c>
      <c r="C50" s="4">
        <f t="shared" ca="1" si="3"/>
        <v>124</v>
      </c>
      <c r="D50" s="1">
        <v>76</v>
      </c>
    </row>
    <row r="51" spans="1:4" x14ac:dyDescent="0.25">
      <c r="A51" s="4">
        <f t="shared" ca="1" si="9"/>
        <v>1900</v>
      </c>
      <c r="B51" s="4">
        <v>48</v>
      </c>
      <c r="C51" s="4">
        <f t="shared" ca="1" si="3"/>
        <v>111</v>
      </c>
      <c r="D51" s="1">
        <v>109</v>
      </c>
    </row>
    <row r="52" spans="1:4" x14ac:dyDescent="0.25">
      <c r="A52" s="4">
        <f t="shared" ca="1" si="9"/>
        <v>2100</v>
      </c>
      <c r="B52" s="4">
        <v>49</v>
      </c>
      <c r="C52" s="4">
        <f t="shared" ca="1" si="3"/>
        <v>97</v>
      </c>
      <c r="D52" s="1">
        <v>74</v>
      </c>
    </row>
    <row r="53" spans="1:4" x14ac:dyDescent="0.25">
      <c r="A53" s="4">
        <f t="shared" ca="1" si="9"/>
        <v>1150</v>
      </c>
      <c r="B53" s="4">
        <v>50</v>
      </c>
      <c r="C53" s="4">
        <f t="shared" ca="1" si="3"/>
        <v>88</v>
      </c>
      <c r="D53" s="1">
        <v>73</v>
      </c>
    </row>
  </sheetData>
  <hyperlinks>
    <hyperlink ref="A2" r:id="rId1" xr:uid="{00000000-0004-0000-0200-000000000000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F52"/>
  <sheetViews>
    <sheetView workbookViewId="0">
      <selection activeCell="A3" sqref="A3:A52"/>
    </sheetView>
  </sheetViews>
  <sheetFormatPr defaultRowHeight="15" x14ac:dyDescent="0.25"/>
  <sheetData>
    <row r="1" spans="1:6" ht="30.6" customHeight="1" x14ac:dyDescent="0.25">
      <c r="A1" s="34" t="s">
        <v>37</v>
      </c>
      <c r="B1" s="31"/>
      <c r="C1" s="31"/>
      <c r="D1" s="33"/>
      <c r="F1" s="33"/>
    </row>
    <row r="2" spans="1:6" x14ac:dyDescent="0.25">
      <c r="A2" t="s">
        <v>39</v>
      </c>
      <c r="B2" t="s">
        <v>40</v>
      </c>
      <c r="C2" t="s">
        <v>41</v>
      </c>
      <c r="D2" t="s">
        <v>42</v>
      </c>
    </row>
    <row r="3" spans="1:6" x14ac:dyDescent="0.25">
      <c r="A3">
        <f ca="1">'2.2.HisNumeric'!C4</f>
        <v>113</v>
      </c>
      <c r="B3">
        <f>'2.2.HisNumeric'!D4</f>
        <v>91</v>
      </c>
      <c r="C3">
        <f>SMALL($B$3:$B$52,ROWS($C$3:C3))</f>
        <v>52</v>
      </c>
      <c r="D3">
        <f>1</f>
        <v>1</v>
      </c>
    </row>
    <row r="4" spans="1:6" x14ac:dyDescent="0.25">
      <c r="A4">
        <f ca="1">'2.2.HisNumeric'!C5</f>
        <v>84</v>
      </c>
      <c r="B4">
        <f>'2.2.HisNumeric'!D5</f>
        <v>71</v>
      </c>
      <c r="C4">
        <f>SMALL($B$3:$B$52,ROWS($C$3:C4))</f>
        <v>57</v>
      </c>
      <c r="D4">
        <f>IF(C4=C3,D3+1,1)</f>
        <v>1</v>
      </c>
    </row>
    <row r="5" spans="1:6" x14ac:dyDescent="0.25">
      <c r="A5">
        <f ca="1">'2.2.HisNumeric'!C6</f>
        <v>71</v>
      </c>
      <c r="B5">
        <f>'2.2.HisNumeric'!D6</f>
        <v>104</v>
      </c>
      <c r="C5">
        <f>SMALL($B$3:$B$52,ROWS($C$3:C5))</f>
        <v>62</v>
      </c>
      <c r="D5">
        <f t="shared" ref="D5:D52" si="0">IF(C5=C4,D4+1,1)</f>
        <v>1</v>
      </c>
    </row>
    <row r="6" spans="1:6" x14ac:dyDescent="0.25">
      <c r="A6">
        <f ca="1">'2.2.HisNumeric'!C7</f>
        <v>83</v>
      </c>
      <c r="B6">
        <f>'2.2.HisNumeric'!D7</f>
        <v>85</v>
      </c>
      <c r="C6">
        <f>SMALL($B$3:$B$52,ROWS($C$3:C6))</f>
        <v>62</v>
      </c>
      <c r="D6">
        <f t="shared" si="0"/>
        <v>2</v>
      </c>
    </row>
    <row r="7" spans="1:6" x14ac:dyDescent="0.25">
      <c r="A7">
        <f ca="1">'2.2.HisNumeric'!C8</f>
        <v>120</v>
      </c>
      <c r="B7">
        <f>'2.2.HisNumeric'!D8</f>
        <v>62</v>
      </c>
      <c r="C7">
        <f>SMALL($B$3:$B$52,ROWS($C$3:C7))</f>
        <v>62</v>
      </c>
      <c r="D7">
        <f t="shared" si="0"/>
        <v>3</v>
      </c>
    </row>
    <row r="8" spans="1:6" x14ac:dyDescent="0.25">
      <c r="A8">
        <f ca="1">'2.2.HisNumeric'!C9</f>
        <v>55</v>
      </c>
      <c r="B8">
        <f>'2.2.HisNumeric'!D9</f>
        <v>78</v>
      </c>
      <c r="C8">
        <f>SMALL($B$3:$B$52,ROWS($C$3:C8))</f>
        <v>62</v>
      </c>
      <c r="D8">
        <f t="shared" si="0"/>
        <v>4</v>
      </c>
    </row>
    <row r="9" spans="1:6" x14ac:dyDescent="0.25">
      <c r="A9">
        <f ca="1">'2.2.HisNumeric'!C10</f>
        <v>65</v>
      </c>
      <c r="B9">
        <f>'2.2.HisNumeric'!D10</f>
        <v>69</v>
      </c>
      <c r="C9">
        <f>SMALL($B$3:$B$52,ROWS($C$3:C9))</f>
        <v>65</v>
      </c>
      <c r="D9">
        <f t="shared" si="0"/>
        <v>1</v>
      </c>
    </row>
    <row r="10" spans="1:6" x14ac:dyDescent="0.25">
      <c r="A10">
        <f ca="1">'2.2.HisNumeric'!C11</f>
        <v>105</v>
      </c>
      <c r="B10">
        <f>'2.2.HisNumeric'!D11</f>
        <v>74</v>
      </c>
      <c r="C10">
        <f>SMALL($B$3:$B$52,ROWS($C$3:C10))</f>
        <v>66</v>
      </c>
      <c r="D10">
        <f t="shared" si="0"/>
        <v>1</v>
      </c>
    </row>
    <row r="11" spans="1:6" x14ac:dyDescent="0.25">
      <c r="A11">
        <f ca="1">'2.2.HisNumeric'!C12</f>
        <v>60</v>
      </c>
      <c r="B11">
        <f>'2.2.HisNumeric'!D12</f>
        <v>97</v>
      </c>
      <c r="C11">
        <f>SMALL($B$3:$B$52,ROWS($C$3:C11))</f>
        <v>67</v>
      </c>
      <c r="D11">
        <f t="shared" si="0"/>
        <v>1</v>
      </c>
    </row>
    <row r="12" spans="1:6" x14ac:dyDescent="0.25">
      <c r="A12">
        <f ca="1">'2.2.HisNumeric'!C13</f>
        <v>92</v>
      </c>
      <c r="B12">
        <f>'2.2.HisNumeric'!D13</f>
        <v>82</v>
      </c>
      <c r="C12">
        <f>SMALL($B$3:$B$52,ROWS($C$3:C12))</f>
        <v>68</v>
      </c>
      <c r="D12">
        <f t="shared" si="0"/>
        <v>1</v>
      </c>
    </row>
    <row r="13" spans="1:6" x14ac:dyDescent="0.25">
      <c r="A13">
        <f ca="1">'2.2.HisNumeric'!C14</f>
        <v>91</v>
      </c>
      <c r="B13">
        <f>'2.2.HisNumeric'!D14</f>
        <v>93</v>
      </c>
      <c r="C13">
        <f>SMALL($B$3:$B$52,ROWS($C$3:C13))</f>
        <v>68</v>
      </c>
      <c r="D13">
        <f t="shared" si="0"/>
        <v>2</v>
      </c>
    </row>
    <row r="14" spans="1:6" x14ac:dyDescent="0.25">
      <c r="A14">
        <f ca="1">'2.2.HisNumeric'!C15</f>
        <v>66</v>
      </c>
      <c r="B14">
        <f>'2.2.HisNumeric'!D15</f>
        <v>72</v>
      </c>
      <c r="C14">
        <f>SMALL($B$3:$B$52,ROWS($C$3:C14))</f>
        <v>68</v>
      </c>
      <c r="D14">
        <f t="shared" si="0"/>
        <v>3</v>
      </c>
    </row>
    <row r="15" spans="1:6" x14ac:dyDescent="0.25">
      <c r="A15">
        <f ca="1">'2.2.HisNumeric'!C16</f>
        <v>122</v>
      </c>
      <c r="B15">
        <f>'2.2.HisNumeric'!D16</f>
        <v>62</v>
      </c>
      <c r="C15">
        <f>SMALL($B$3:$B$52,ROWS($C$3:C15))</f>
        <v>69</v>
      </c>
      <c r="D15">
        <f t="shared" si="0"/>
        <v>1</v>
      </c>
    </row>
    <row r="16" spans="1:6" x14ac:dyDescent="0.25">
      <c r="A16">
        <f ca="1">'2.2.HisNumeric'!C17</f>
        <v>54</v>
      </c>
      <c r="B16">
        <f>'2.2.HisNumeric'!D17</f>
        <v>88</v>
      </c>
      <c r="C16">
        <f>SMALL($B$3:$B$52,ROWS($C$3:C16))</f>
        <v>69</v>
      </c>
      <c r="D16">
        <f t="shared" si="0"/>
        <v>2</v>
      </c>
    </row>
    <row r="17" spans="1:4" x14ac:dyDescent="0.25">
      <c r="A17">
        <f ca="1">'2.2.HisNumeric'!C18</f>
        <v>92</v>
      </c>
      <c r="B17">
        <f>'2.2.HisNumeric'!D18</f>
        <v>98</v>
      </c>
      <c r="C17">
        <f>SMALL($B$3:$B$52,ROWS($C$3:C17))</f>
        <v>69</v>
      </c>
      <c r="D17">
        <f t="shared" si="0"/>
        <v>3</v>
      </c>
    </row>
    <row r="18" spans="1:4" x14ac:dyDescent="0.25">
      <c r="A18">
        <f ca="1">'2.2.HisNumeric'!C19</f>
        <v>117</v>
      </c>
      <c r="B18">
        <f>'2.2.HisNumeric'!D19</f>
        <v>57</v>
      </c>
      <c r="C18">
        <f>SMALL($B$3:$B$52,ROWS($C$3:C18))</f>
        <v>71</v>
      </c>
      <c r="D18">
        <f t="shared" si="0"/>
        <v>1</v>
      </c>
    </row>
    <row r="19" spans="1:4" x14ac:dyDescent="0.25">
      <c r="A19">
        <f ca="1">'2.2.HisNumeric'!C20</f>
        <v>70</v>
      </c>
      <c r="B19">
        <f>'2.2.HisNumeric'!D20</f>
        <v>89</v>
      </c>
      <c r="C19">
        <f>SMALL($B$3:$B$52,ROWS($C$3:C19))</f>
        <v>71</v>
      </c>
      <c r="D19">
        <f t="shared" si="0"/>
        <v>2</v>
      </c>
    </row>
    <row r="20" spans="1:4" x14ac:dyDescent="0.25">
      <c r="A20">
        <f ca="1">'2.2.HisNumeric'!C21</f>
        <v>99</v>
      </c>
      <c r="B20">
        <f>'2.2.HisNumeric'!D21</f>
        <v>68</v>
      </c>
      <c r="C20">
        <f>SMALL($B$3:$B$52,ROWS($C$3:C20))</f>
        <v>72</v>
      </c>
      <c r="D20">
        <f t="shared" si="0"/>
        <v>1</v>
      </c>
    </row>
    <row r="21" spans="1:4" x14ac:dyDescent="0.25">
      <c r="A21">
        <f ca="1">'2.2.HisNumeric'!C22</f>
        <v>119</v>
      </c>
      <c r="B21">
        <f>'2.2.HisNumeric'!D22</f>
        <v>68</v>
      </c>
      <c r="C21">
        <f>SMALL($B$3:$B$52,ROWS($C$3:C21))</f>
        <v>72</v>
      </c>
      <c r="D21">
        <f t="shared" si="0"/>
        <v>2</v>
      </c>
    </row>
    <row r="22" spans="1:4" x14ac:dyDescent="0.25">
      <c r="A22">
        <f ca="1">'2.2.HisNumeric'!C23</f>
        <v>107</v>
      </c>
      <c r="B22">
        <f>'2.2.HisNumeric'!D23</f>
        <v>101</v>
      </c>
      <c r="C22">
        <f>SMALL($B$3:$B$52,ROWS($C$3:C22))</f>
        <v>73</v>
      </c>
      <c r="D22">
        <f t="shared" si="0"/>
        <v>1</v>
      </c>
    </row>
    <row r="23" spans="1:4" x14ac:dyDescent="0.25">
      <c r="A23">
        <f ca="1">'2.2.HisNumeric'!C24</f>
        <v>70</v>
      </c>
      <c r="B23">
        <f>'2.2.HisNumeric'!D24</f>
        <v>75</v>
      </c>
      <c r="C23">
        <f>SMALL($B$3:$B$52,ROWS($C$3:C23))</f>
        <v>74</v>
      </c>
      <c r="D23">
        <f t="shared" si="0"/>
        <v>1</v>
      </c>
    </row>
    <row r="24" spans="1:4" x14ac:dyDescent="0.25">
      <c r="A24">
        <f ca="1">'2.2.HisNumeric'!C25</f>
        <v>78</v>
      </c>
      <c r="B24">
        <f>'2.2.HisNumeric'!D25</f>
        <v>66</v>
      </c>
      <c r="C24">
        <f>SMALL($B$3:$B$52,ROWS($C$3:C24))</f>
        <v>74</v>
      </c>
      <c r="D24">
        <f t="shared" si="0"/>
        <v>2</v>
      </c>
    </row>
    <row r="25" spans="1:4" x14ac:dyDescent="0.25">
      <c r="A25">
        <f ca="1">'2.2.HisNumeric'!C26</f>
        <v>89</v>
      </c>
      <c r="B25">
        <f>'2.2.HisNumeric'!D26</f>
        <v>97</v>
      </c>
      <c r="C25">
        <f>SMALL($B$3:$B$52,ROWS($C$3:C25))</f>
        <v>75</v>
      </c>
      <c r="D25">
        <f t="shared" si="0"/>
        <v>1</v>
      </c>
    </row>
    <row r="26" spans="1:4" x14ac:dyDescent="0.25">
      <c r="A26">
        <f ca="1">'2.2.HisNumeric'!C27</f>
        <v>71</v>
      </c>
      <c r="B26">
        <f>'2.2.HisNumeric'!D27</f>
        <v>83</v>
      </c>
      <c r="C26">
        <f>SMALL($B$3:$B$52,ROWS($C$3:C26))</f>
        <v>75</v>
      </c>
      <c r="D26">
        <f t="shared" si="0"/>
        <v>2</v>
      </c>
    </row>
    <row r="27" spans="1:4" x14ac:dyDescent="0.25">
      <c r="A27">
        <f ca="1">'2.2.HisNumeric'!C28</f>
        <v>83</v>
      </c>
      <c r="B27">
        <f>'2.2.HisNumeric'!D28</f>
        <v>79</v>
      </c>
      <c r="C27">
        <f>SMALL($B$3:$B$52,ROWS($C$3:C27))</f>
        <v>75</v>
      </c>
      <c r="D27">
        <f t="shared" si="0"/>
        <v>3</v>
      </c>
    </row>
    <row r="28" spans="1:4" x14ac:dyDescent="0.25">
      <c r="A28">
        <f ca="1">'2.2.HisNumeric'!C29</f>
        <v>55</v>
      </c>
      <c r="B28">
        <f>'2.2.HisNumeric'!D29</f>
        <v>52</v>
      </c>
      <c r="C28">
        <f>SMALL($B$3:$B$52,ROWS($C$3:C28))</f>
        <v>76</v>
      </c>
      <c r="D28">
        <f t="shared" si="0"/>
        <v>1</v>
      </c>
    </row>
    <row r="29" spans="1:4" x14ac:dyDescent="0.25">
      <c r="A29">
        <f ca="1">'2.2.HisNumeric'!C30</f>
        <v>90</v>
      </c>
      <c r="B29">
        <f>'2.2.HisNumeric'!D30</f>
        <v>75</v>
      </c>
      <c r="C29">
        <f>SMALL($B$3:$B$52,ROWS($C$3:C29))</f>
        <v>77</v>
      </c>
      <c r="D29">
        <f t="shared" si="0"/>
        <v>1</v>
      </c>
    </row>
    <row r="30" spans="1:4" x14ac:dyDescent="0.25">
      <c r="A30">
        <f ca="1">'2.2.HisNumeric'!C31</f>
        <v>46</v>
      </c>
      <c r="B30">
        <f>'2.2.HisNumeric'!D31</f>
        <v>105</v>
      </c>
      <c r="C30">
        <f>SMALL($B$3:$B$52,ROWS($C$3:C30))</f>
        <v>78</v>
      </c>
      <c r="D30">
        <f t="shared" si="0"/>
        <v>1</v>
      </c>
    </row>
    <row r="31" spans="1:4" x14ac:dyDescent="0.25">
      <c r="A31">
        <f ca="1">'2.2.HisNumeric'!C32</f>
        <v>88</v>
      </c>
      <c r="B31">
        <f>'2.2.HisNumeric'!D32</f>
        <v>68</v>
      </c>
      <c r="C31">
        <f>SMALL($B$3:$B$52,ROWS($C$3:C31))</f>
        <v>79</v>
      </c>
      <c r="D31">
        <f t="shared" si="0"/>
        <v>1</v>
      </c>
    </row>
    <row r="32" spans="1:4" x14ac:dyDescent="0.25">
      <c r="A32">
        <f ca="1">'2.2.HisNumeric'!C33</f>
        <v>79</v>
      </c>
      <c r="B32">
        <f>'2.2.HisNumeric'!D33</f>
        <v>105</v>
      </c>
      <c r="C32">
        <f>SMALL($B$3:$B$52,ROWS($C$3:C32))</f>
        <v>79</v>
      </c>
      <c r="D32">
        <f t="shared" si="0"/>
        <v>2</v>
      </c>
    </row>
    <row r="33" spans="1:4" x14ac:dyDescent="0.25">
      <c r="A33">
        <f ca="1">'2.2.HisNumeric'!C34</f>
        <v>113</v>
      </c>
      <c r="B33">
        <f>'2.2.HisNumeric'!D34</f>
        <v>99</v>
      </c>
      <c r="C33">
        <f>SMALL($B$3:$B$52,ROWS($C$3:C33))</f>
        <v>79</v>
      </c>
      <c r="D33">
        <f t="shared" si="0"/>
        <v>3</v>
      </c>
    </row>
    <row r="34" spans="1:4" x14ac:dyDescent="0.25">
      <c r="A34">
        <f ca="1">'2.2.HisNumeric'!C35</f>
        <v>100</v>
      </c>
      <c r="B34">
        <f>'2.2.HisNumeric'!D35</f>
        <v>79</v>
      </c>
      <c r="C34">
        <f>SMALL($B$3:$B$52,ROWS($C$3:C34))</f>
        <v>80</v>
      </c>
      <c r="D34">
        <f t="shared" si="0"/>
        <v>1</v>
      </c>
    </row>
    <row r="35" spans="1:4" x14ac:dyDescent="0.25">
      <c r="A35">
        <f ca="1">'2.2.HisNumeric'!C36</f>
        <v>78</v>
      </c>
      <c r="B35">
        <f>'2.2.HisNumeric'!D36</f>
        <v>77</v>
      </c>
      <c r="C35">
        <f>SMALL($B$3:$B$52,ROWS($C$3:C35))</f>
        <v>80</v>
      </c>
      <c r="D35">
        <f t="shared" si="0"/>
        <v>2</v>
      </c>
    </row>
    <row r="36" spans="1:4" x14ac:dyDescent="0.25">
      <c r="A36">
        <f ca="1">'2.2.HisNumeric'!C37</f>
        <v>113</v>
      </c>
      <c r="B36">
        <f>'2.2.HisNumeric'!D37</f>
        <v>71</v>
      </c>
      <c r="C36">
        <f>SMALL($B$3:$B$52,ROWS($C$3:C36))</f>
        <v>82</v>
      </c>
      <c r="D36">
        <f t="shared" si="0"/>
        <v>1</v>
      </c>
    </row>
    <row r="37" spans="1:4" x14ac:dyDescent="0.25">
      <c r="A37">
        <f ca="1">'2.2.HisNumeric'!C38</f>
        <v>75</v>
      </c>
      <c r="B37">
        <f>'2.2.HisNumeric'!D38</f>
        <v>79</v>
      </c>
      <c r="C37">
        <f>SMALL($B$3:$B$52,ROWS($C$3:C37))</f>
        <v>83</v>
      </c>
      <c r="D37">
        <f t="shared" si="0"/>
        <v>1</v>
      </c>
    </row>
    <row r="38" spans="1:4" x14ac:dyDescent="0.25">
      <c r="A38">
        <f ca="1">'2.2.HisNumeric'!C39</f>
        <v>107</v>
      </c>
      <c r="B38">
        <f>'2.2.HisNumeric'!D39</f>
        <v>80</v>
      </c>
      <c r="C38">
        <f>SMALL($B$3:$B$52,ROWS($C$3:C38))</f>
        <v>85</v>
      </c>
      <c r="D38">
        <f t="shared" si="0"/>
        <v>1</v>
      </c>
    </row>
    <row r="39" spans="1:4" x14ac:dyDescent="0.25">
      <c r="A39">
        <f ca="1">'2.2.HisNumeric'!C40</f>
        <v>107</v>
      </c>
      <c r="B39">
        <f>'2.2.HisNumeric'!D40</f>
        <v>75</v>
      </c>
      <c r="C39">
        <f>SMALL($B$3:$B$52,ROWS($C$3:C39))</f>
        <v>88</v>
      </c>
      <c r="D39">
        <f t="shared" si="0"/>
        <v>1</v>
      </c>
    </row>
    <row r="40" spans="1:4" x14ac:dyDescent="0.25">
      <c r="A40">
        <f ca="1">'2.2.HisNumeric'!C41</f>
        <v>107</v>
      </c>
      <c r="B40">
        <f>'2.2.HisNumeric'!D41</f>
        <v>65</v>
      </c>
      <c r="C40">
        <f>SMALL($B$3:$B$52,ROWS($C$3:C40))</f>
        <v>89</v>
      </c>
      <c r="D40">
        <f t="shared" si="0"/>
        <v>1</v>
      </c>
    </row>
    <row r="41" spans="1:4" x14ac:dyDescent="0.25">
      <c r="A41">
        <f ca="1">'2.2.HisNumeric'!C42</f>
        <v>91</v>
      </c>
      <c r="B41">
        <f>'2.2.HisNumeric'!D42</f>
        <v>69</v>
      </c>
      <c r="C41">
        <f>SMALL($B$3:$B$52,ROWS($C$3:C41))</f>
        <v>91</v>
      </c>
      <c r="D41">
        <f t="shared" si="0"/>
        <v>1</v>
      </c>
    </row>
    <row r="42" spans="1:4" x14ac:dyDescent="0.25">
      <c r="A42">
        <f ca="1">'2.2.HisNumeric'!C43</f>
        <v>65</v>
      </c>
      <c r="B42">
        <f>'2.2.HisNumeric'!D43</f>
        <v>69</v>
      </c>
      <c r="C42">
        <f>SMALL($B$3:$B$52,ROWS($C$3:C42))</f>
        <v>93</v>
      </c>
      <c r="D42">
        <f t="shared" si="0"/>
        <v>1</v>
      </c>
    </row>
    <row r="43" spans="1:4" x14ac:dyDescent="0.25">
      <c r="A43">
        <f ca="1">'2.2.HisNumeric'!C44</f>
        <v>88</v>
      </c>
      <c r="B43">
        <f>'2.2.HisNumeric'!D44</f>
        <v>97</v>
      </c>
      <c r="C43">
        <f>SMALL($B$3:$B$52,ROWS($C$3:C43))</f>
        <v>97</v>
      </c>
      <c r="D43">
        <f t="shared" si="0"/>
        <v>1</v>
      </c>
    </row>
    <row r="44" spans="1:4" x14ac:dyDescent="0.25">
      <c r="A44">
        <f ca="1">'2.2.HisNumeric'!C45</f>
        <v>88</v>
      </c>
      <c r="B44">
        <f>'2.2.HisNumeric'!D45</f>
        <v>72</v>
      </c>
      <c r="C44">
        <f>SMALL($B$3:$B$52,ROWS($C$3:C44))</f>
        <v>97</v>
      </c>
      <c r="D44">
        <f t="shared" si="0"/>
        <v>2</v>
      </c>
    </row>
    <row r="45" spans="1:4" x14ac:dyDescent="0.25">
      <c r="A45">
        <f ca="1">'2.2.HisNumeric'!C46</f>
        <v>68</v>
      </c>
      <c r="B45">
        <f>'2.2.HisNumeric'!D46</f>
        <v>80</v>
      </c>
      <c r="C45">
        <f>SMALL($B$3:$B$52,ROWS($C$3:C45))</f>
        <v>97</v>
      </c>
      <c r="D45">
        <f t="shared" si="0"/>
        <v>3</v>
      </c>
    </row>
    <row r="46" spans="1:4" x14ac:dyDescent="0.25">
      <c r="A46">
        <f ca="1">'2.2.HisNumeric'!C47</f>
        <v>90</v>
      </c>
      <c r="B46">
        <f>'2.2.HisNumeric'!D47</f>
        <v>67</v>
      </c>
      <c r="C46">
        <f>SMALL($B$3:$B$52,ROWS($C$3:C46))</f>
        <v>98</v>
      </c>
      <c r="D46">
        <f t="shared" si="0"/>
        <v>1</v>
      </c>
    </row>
    <row r="47" spans="1:4" x14ac:dyDescent="0.25">
      <c r="A47">
        <f ca="1">'2.2.HisNumeric'!C48</f>
        <v>106</v>
      </c>
      <c r="B47">
        <f>'2.2.HisNumeric'!D48</f>
        <v>62</v>
      </c>
      <c r="C47">
        <f>SMALL($B$3:$B$52,ROWS($C$3:C47))</f>
        <v>99</v>
      </c>
      <c r="D47">
        <f t="shared" si="0"/>
        <v>1</v>
      </c>
    </row>
    <row r="48" spans="1:4" x14ac:dyDescent="0.25">
      <c r="A48">
        <f ca="1">'2.2.HisNumeric'!C49</f>
        <v>59</v>
      </c>
      <c r="B48">
        <f>'2.2.HisNumeric'!D49</f>
        <v>62</v>
      </c>
      <c r="C48">
        <f>SMALL($B$3:$B$52,ROWS($C$3:C48))</f>
        <v>101</v>
      </c>
      <c r="D48">
        <f t="shared" si="0"/>
        <v>1</v>
      </c>
    </row>
    <row r="49" spans="1:4" x14ac:dyDescent="0.25">
      <c r="A49">
        <f ca="1">'2.2.HisNumeric'!C50</f>
        <v>124</v>
      </c>
      <c r="B49">
        <f>'2.2.HisNumeric'!D50</f>
        <v>76</v>
      </c>
      <c r="C49">
        <f>SMALL($B$3:$B$52,ROWS($C$3:C49))</f>
        <v>104</v>
      </c>
      <c r="D49">
        <f t="shared" si="0"/>
        <v>1</v>
      </c>
    </row>
    <row r="50" spans="1:4" x14ac:dyDescent="0.25">
      <c r="A50">
        <f ca="1">'2.2.HisNumeric'!C51</f>
        <v>111</v>
      </c>
      <c r="B50">
        <f>'2.2.HisNumeric'!D51</f>
        <v>109</v>
      </c>
      <c r="C50">
        <f>SMALL($B$3:$B$52,ROWS($C$3:C50))</f>
        <v>105</v>
      </c>
      <c r="D50">
        <f t="shared" si="0"/>
        <v>1</v>
      </c>
    </row>
    <row r="51" spans="1:4" x14ac:dyDescent="0.25">
      <c r="A51">
        <f ca="1">'2.2.HisNumeric'!C52</f>
        <v>97</v>
      </c>
      <c r="B51">
        <f>'2.2.HisNumeric'!D52</f>
        <v>74</v>
      </c>
      <c r="C51">
        <f>SMALL($B$3:$B$52,ROWS($C$3:C51))</f>
        <v>105</v>
      </c>
      <c r="D51">
        <f t="shared" si="0"/>
        <v>2</v>
      </c>
    </row>
    <row r="52" spans="1:4" x14ac:dyDescent="0.25">
      <c r="A52">
        <f ca="1">'2.2.HisNumeric'!C53</f>
        <v>88</v>
      </c>
      <c r="B52">
        <f>'2.2.HisNumeric'!D53</f>
        <v>73</v>
      </c>
      <c r="C52">
        <f>SMALL($B$3:$B$52,ROWS($C$3:C52))</f>
        <v>109</v>
      </c>
      <c r="D52">
        <f t="shared" si="0"/>
        <v>1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r Shell Object" shapeId="3073" r:id="rId4">
          <objectPr defaultSize="0" autoPict="0" r:id="rId5">
            <anchor moveWithCells="1">
              <from>
                <xdr:col>3</xdr:col>
                <xdr:colOff>19050</xdr:colOff>
                <xdr:row>0</xdr:row>
                <xdr:rowOff>38100</xdr:rowOff>
              </from>
              <to>
                <xdr:col>3</xdr:col>
                <xdr:colOff>552450</xdr:colOff>
                <xdr:row>0</xdr:row>
                <xdr:rowOff>381000</xdr:rowOff>
              </to>
            </anchor>
          </objectPr>
        </oleObject>
      </mc:Choice>
      <mc:Fallback>
        <oleObject progId="Packager Shell Object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51"/>
  <sheetViews>
    <sheetView topLeftCell="B1" zoomScale="109" workbookViewId="0">
      <selection activeCell="C4" sqref="C4"/>
    </sheetView>
  </sheetViews>
  <sheetFormatPr defaultColWidth="9.140625" defaultRowHeight="15" x14ac:dyDescent="0.25"/>
  <cols>
    <col min="1" max="1" width="9.140625" style="3"/>
    <col min="2" max="2" width="3" style="3" bestFit="1" customWidth="1"/>
    <col min="3" max="3" width="11.140625" style="3" bestFit="1" customWidth="1"/>
    <col min="4" max="4" width="2" style="3" bestFit="1" customWidth="1"/>
    <col min="5" max="14" width="9.140625" style="3"/>
    <col min="15" max="16" width="4.140625" style="4" bestFit="1" customWidth="1"/>
    <col min="17" max="17" width="15.28515625" style="4" bestFit="1" customWidth="1"/>
    <col min="18" max="18" width="9.5703125" style="3" bestFit="1" customWidth="1"/>
    <col min="19" max="19" width="5.5703125" style="3" bestFit="1" customWidth="1"/>
    <col min="20" max="20" width="7.85546875" style="3" bestFit="1" customWidth="1"/>
    <col min="21" max="21" width="11.85546875" style="3" bestFit="1" customWidth="1"/>
    <col min="22" max="16384" width="9.140625" style="3"/>
  </cols>
  <sheetData>
    <row r="1" spans="1:21" x14ac:dyDescent="0.25">
      <c r="A1" s="6" t="s">
        <v>16</v>
      </c>
      <c r="B1" s="4"/>
      <c r="C1" s="6" t="s">
        <v>15</v>
      </c>
      <c r="D1" s="4"/>
      <c r="E1" s="4">
        <v>0</v>
      </c>
      <c r="F1" s="4">
        <v>1</v>
      </c>
      <c r="G1" s="4">
        <v>2</v>
      </c>
      <c r="H1" s="4">
        <v>3</v>
      </c>
      <c r="I1" s="4">
        <v>4</v>
      </c>
      <c r="J1" s="4">
        <f>I1+1</f>
        <v>5</v>
      </c>
      <c r="K1" s="4">
        <f>J1+1</f>
        <v>6</v>
      </c>
      <c r="L1" s="4">
        <f>K1+1</f>
        <v>7</v>
      </c>
      <c r="M1" s="4">
        <f>L1+1</f>
        <v>8</v>
      </c>
      <c r="N1" s="4">
        <f>M1+1</f>
        <v>9</v>
      </c>
      <c r="Q1" s="6" t="s">
        <v>18</v>
      </c>
      <c r="R1" s="6" t="s">
        <v>20</v>
      </c>
      <c r="S1" s="6" t="s">
        <v>19</v>
      </c>
      <c r="T1" s="6" t="s">
        <v>3</v>
      </c>
      <c r="U1" s="6" t="s">
        <v>4</v>
      </c>
    </row>
    <row r="2" spans="1:21" x14ac:dyDescent="0.25">
      <c r="A2" s="4">
        <f t="shared" ref="A2:A51" ca="1" si="0">50*INT(RANDBETWEEN(1000,2200)/50)</f>
        <v>1150</v>
      </c>
      <c r="B2" s="4">
        <v>1</v>
      </c>
      <c r="C2" s="1">
        <v>91</v>
      </c>
      <c r="D2" s="4">
        <v>1</v>
      </c>
      <c r="E2" s="11">
        <f t="shared" ref="E2:N6" si="1">INDEX($C$2:$C$51,5*E$1+$D2)</f>
        <v>91</v>
      </c>
      <c r="F2" s="11">
        <f t="shared" si="1"/>
        <v>78</v>
      </c>
      <c r="G2" s="11">
        <f t="shared" si="1"/>
        <v>93</v>
      </c>
      <c r="H2" s="11">
        <f t="shared" si="1"/>
        <v>57</v>
      </c>
      <c r="I2" s="11">
        <f t="shared" si="1"/>
        <v>75</v>
      </c>
      <c r="J2" s="11">
        <f t="shared" si="1"/>
        <v>52</v>
      </c>
      <c r="K2" s="11">
        <f t="shared" si="1"/>
        <v>99</v>
      </c>
      <c r="L2" s="11">
        <f t="shared" si="1"/>
        <v>80</v>
      </c>
      <c r="M2" s="11">
        <f t="shared" si="1"/>
        <v>97</v>
      </c>
      <c r="N2" s="11">
        <f t="shared" si="1"/>
        <v>62</v>
      </c>
      <c r="O2" s="4">
        <v>50</v>
      </c>
      <c r="P2" s="4">
        <f>O2+9</f>
        <v>59</v>
      </c>
      <c r="Q2" s="4" t="str">
        <f>"From "&amp;O2&amp;" To "&amp;P2</f>
        <v>From 50 To 59</v>
      </c>
      <c r="R2" s="4">
        <f t="shared" ref="R2:R7" si="2">COUNTIF(C2:C51,"&lt;="&amp;P2)</f>
        <v>2</v>
      </c>
      <c r="S2" s="4">
        <f>R2</f>
        <v>2</v>
      </c>
      <c r="T2" s="12">
        <f>S2/$R$7</f>
        <v>4.4444444444444446E-2</v>
      </c>
      <c r="U2" s="12">
        <f>R2/$R$7</f>
        <v>4.4444444444444446E-2</v>
      </c>
    </row>
    <row r="3" spans="1:21" x14ac:dyDescent="0.25">
      <c r="A3" s="4">
        <f t="shared" ca="1" si="0"/>
        <v>1850</v>
      </c>
      <c r="B3" s="4">
        <v>2</v>
      </c>
      <c r="C3" s="1">
        <v>71</v>
      </c>
      <c r="D3" s="4">
        <v>2</v>
      </c>
      <c r="E3" s="11">
        <f t="shared" si="1"/>
        <v>71</v>
      </c>
      <c r="F3" s="11">
        <f t="shared" si="1"/>
        <v>69</v>
      </c>
      <c r="G3" s="11">
        <f t="shared" si="1"/>
        <v>72</v>
      </c>
      <c r="H3" s="11">
        <f t="shared" si="1"/>
        <v>89</v>
      </c>
      <c r="I3" s="11">
        <f t="shared" si="1"/>
        <v>66</v>
      </c>
      <c r="J3" s="11">
        <f t="shared" si="1"/>
        <v>75</v>
      </c>
      <c r="K3" s="11">
        <f t="shared" si="1"/>
        <v>79</v>
      </c>
      <c r="L3" s="11">
        <f t="shared" si="1"/>
        <v>75</v>
      </c>
      <c r="M3" s="11">
        <f t="shared" si="1"/>
        <v>72</v>
      </c>
      <c r="N3" s="11">
        <f t="shared" si="1"/>
        <v>76</v>
      </c>
      <c r="O3" s="4">
        <f>P2+1</f>
        <v>60</v>
      </c>
      <c r="P3" s="4">
        <f>O3+9</f>
        <v>69</v>
      </c>
      <c r="Q3" s="4" t="str">
        <f t="shared" ref="Q3:Q7" si="3">"From "&amp;O3&amp;" To "&amp;P3</f>
        <v>From 60 To 69</v>
      </c>
      <c r="R3" s="4">
        <f t="shared" si="2"/>
        <v>15</v>
      </c>
      <c r="S3" s="4">
        <f>R3-R2</f>
        <v>13</v>
      </c>
      <c r="T3" s="12">
        <f t="shared" ref="T3:T7" si="4">S3/$R$7</f>
        <v>0.28888888888888886</v>
      </c>
      <c r="U3" s="12">
        <f t="shared" ref="U3:U7" si="5">R3/$R$7</f>
        <v>0.33333333333333331</v>
      </c>
    </row>
    <row r="4" spans="1:21" x14ac:dyDescent="0.25">
      <c r="A4" s="4">
        <f t="shared" ca="1" si="0"/>
        <v>1800</v>
      </c>
      <c r="B4" s="4">
        <v>3</v>
      </c>
      <c r="C4" s="1">
        <v>104</v>
      </c>
      <c r="D4" s="4">
        <v>3</v>
      </c>
      <c r="E4" s="11">
        <f t="shared" si="1"/>
        <v>104</v>
      </c>
      <c r="F4" s="11">
        <f t="shared" si="1"/>
        <v>74</v>
      </c>
      <c r="G4" s="11">
        <f t="shared" si="1"/>
        <v>62</v>
      </c>
      <c r="H4" s="11">
        <f t="shared" si="1"/>
        <v>68</v>
      </c>
      <c r="I4" s="11">
        <f t="shared" si="1"/>
        <v>97</v>
      </c>
      <c r="J4" s="11">
        <f t="shared" si="1"/>
        <v>105</v>
      </c>
      <c r="K4" s="11">
        <f t="shared" si="1"/>
        <v>77</v>
      </c>
      <c r="L4" s="11">
        <f t="shared" si="1"/>
        <v>65</v>
      </c>
      <c r="M4" s="11">
        <f t="shared" si="1"/>
        <v>80</v>
      </c>
      <c r="N4" s="11">
        <f t="shared" si="1"/>
        <v>109</v>
      </c>
      <c r="O4" s="4">
        <f t="shared" ref="O4:O7" si="6">P3+1</f>
        <v>70</v>
      </c>
      <c r="P4" s="4">
        <f t="shared" ref="P4:P7" si="7">O4+9</f>
        <v>79</v>
      </c>
      <c r="Q4" s="4" t="str">
        <f t="shared" si="3"/>
        <v>From 70 To 79</v>
      </c>
      <c r="R4" s="4">
        <f t="shared" si="2"/>
        <v>30</v>
      </c>
      <c r="S4" s="4">
        <f t="shared" ref="S4:S7" si="8">R4-R3</f>
        <v>15</v>
      </c>
      <c r="T4" s="12">
        <f t="shared" si="4"/>
        <v>0.33333333333333331</v>
      </c>
      <c r="U4" s="12">
        <f t="shared" si="5"/>
        <v>0.66666666666666663</v>
      </c>
    </row>
    <row r="5" spans="1:21" x14ac:dyDescent="0.25">
      <c r="A5" s="4">
        <f t="shared" ca="1" si="0"/>
        <v>1150</v>
      </c>
      <c r="B5" s="4">
        <v>4</v>
      </c>
      <c r="C5" s="1">
        <v>85</v>
      </c>
      <c r="D5" s="4">
        <v>4</v>
      </c>
      <c r="E5" s="11">
        <f t="shared" si="1"/>
        <v>85</v>
      </c>
      <c r="F5" s="11">
        <f t="shared" si="1"/>
        <v>97</v>
      </c>
      <c r="G5" s="11">
        <f t="shared" si="1"/>
        <v>88</v>
      </c>
      <c r="H5" s="11">
        <f t="shared" si="1"/>
        <v>68</v>
      </c>
      <c r="I5" s="11">
        <f t="shared" si="1"/>
        <v>83</v>
      </c>
      <c r="J5" s="11">
        <f t="shared" si="1"/>
        <v>68</v>
      </c>
      <c r="K5" s="11">
        <f t="shared" si="1"/>
        <v>71</v>
      </c>
      <c r="L5" s="11">
        <f t="shared" si="1"/>
        <v>69</v>
      </c>
      <c r="M5" s="11">
        <f t="shared" si="1"/>
        <v>67</v>
      </c>
      <c r="N5" s="11">
        <f t="shared" si="1"/>
        <v>74</v>
      </c>
      <c r="O5" s="4">
        <f t="shared" si="6"/>
        <v>80</v>
      </c>
      <c r="P5" s="4">
        <f t="shared" si="7"/>
        <v>89</v>
      </c>
      <c r="Q5" s="4" t="str">
        <f t="shared" si="3"/>
        <v>From 80 To 89</v>
      </c>
      <c r="R5" s="4">
        <f t="shared" si="2"/>
        <v>37</v>
      </c>
      <c r="S5" s="4">
        <f t="shared" si="8"/>
        <v>7</v>
      </c>
      <c r="T5" s="12">
        <f t="shared" si="4"/>
        <v>0.15555555555555556</v>
      </c>
      <c r="U5" s="12">
        <f t="shared" si="5"/>
        <v>0.82222222222222219</v>
      </c>
    </row>
    <row r="6" spans="1:21" x14ac:dyDescent="0.25">
      <c r="A6" s="4">
        <f t="shared" ca="1" si="0"/>
        <v>1000</v>
      </c>
      <c r="B6" s="4">
        <v>5</v>
      </c>
      <c r="C6" s="1">
        <v>62</v>
      </c>
      <c r="D6" s="4">
        <v>5</v>
      </c>
      <c r="E6" s="11">
        <f t="shared" si="1"/>
        <v>62</v>
      </c>
      <c r="F6" s="11">
        <f t="shared" si="1"/>
        <v>82</v>
      </c>
      <c r="G6" s="11">
        <f t="shared" si="1"/>
        <v>98</v>
      </c>
      <c r="H6" s="11">
        <f t="shared" si="1"/>
        <v>101</v>
      </c>
      <c r="I6" s="11">
        <f t="shared" si="1"/>
        <v>79</v>
      </c>
      <c r="J6" s="11">
        <f t="shared" si="1"/>
        <v>105</v>
      </c>
      <c r="K6" s="11">
        <f t="shared" si="1"/>
        <v>79</v>
      </c>
      <c r="L6" s="11">
        <f t="shared" si="1"/>
        <v>69</v>
      </c>
      <c r="M6" s="11">
        <f t="shared" si="1"/>
        <v>62</v>
      </c>
      <c r="N6" s="11">
        <f t="shared" si="1"/>
        <v>73</v>
      </c>
      <c r="O6" s="4">
        <f t="shared" si="6"/>
        <v>90</v>
      </c>
      <c r="P6" s="4">
        <f t="shared" si="7"/>
        <v>99</v>
      </c>
      <c r="Q6" s="4" t="str">
        <f t="shared" si="3"/>
        <v>From 90 To 99</v>
      </c>
      <c r="R6" s="4">
        <f t="shared" si="2"/>
        <v>42</v>
      </c>
      <c r="S6" s="4">
        <f t="shared" si="8"/>
        <v>5</v>
      </c>
      <c r="T6" s="12">
        <f t="shared" si="4"/>
        <v>0.1111111111111111</v>
      </c>
      <c r="U6" s="12">
        <f t="shared" si="5"/>
        <v>0.93333333333333335</v>
      </c>
    </row>
    <row r="7" spans="1:21" x14ac:dyDescent="0.25">
      <c r="A7" s="4">
        <f t="shared" ca="1" si="0"/>
        <v>1250</v>
      </c>
      <c r="B7" s="4">
        <v>6</v>
      </c>
      <c r="C7" s="1">
        <v>78</v>
      </c>
      <c r="E7"/>
      <c r="F7"/>
      <c r="G7"/>
      <c r="H7"/>
      <c r="I7"/>
      <c r="J7" s="9"/>
      <c r="K7" s="10" t="s">
        <v>14</v>
      </c>
      <c r="L7" s="10">
        <f>SUM(C2:H11)</f>
        <v>2437</v>
      </c>
      <c r="M7" s="10" t="s">
        <v>1</v>
      </c>
      <c r="N7" s="7">
        <f>MAX(E2:N6)</f>
        <v>109</v>
      </c>
      <c r="O7" s="4">
        <f t="shared" si="6"/>
        <v>100</v>
      </c>
      <c r="P7" s="4">
        <f t="shared" si="7"/>
        <v>109</v>
      </c>
      <c r="Q7" s="4" t="str">
        <f t="shared" si="3"/>
        <v>From 100 To 109</v>
      </c>
      <c r="R7" s="4">
        <f t="shared" si="2"/>
        <v>45</v>
      </c>
      <c r="S7" s="4">
        <f t="shared" si="8"/>
        <v>3</v>
      </c>
      <c r="T7" s="12">
        <f t="shared" si="4"/>
        <v>6.6666666666666666E-2</v>
      </c>
      <c r="U7" s="12">
        <f t="shared" si="5"/>
        <v>1</v>
      </c>
    </row>
    <row r="8" spans="1:21" x14ac:dyDescent="0.25">
      <c r="A8" s="4">
        <f t="shared" ca="1" si="0"/>
        <v>1350</v>
      </c>
      <c r="B8" s="4">
        <v>7</v>
      </c>
      <c r="C8" s="1">
        <v>69</v>
      </c>
      <c r="E8" s="10" t="s">
        <v>11</v>
      </c>
      <c r="J8" s="9"/>
      <c r="K8" s="10" t="s">
        <v>13</v>
      </c>
      <c r="L8" s="10">
        <f>COUNT(C2:H11)</f>
        <v>35</v>
      </c>
      <c r="M8" s="10" t="s">
        <v>2</v>
      </c>
      <c r="N8" s="7">
        <f>MIN(E3:N7)</f>
        <v>62</v>
      </c>
    </row>
    <row r="9" spans="1:21" x14ac:dyDescent="0.25">
      <c r="A9" s="4">
        <f t="shared" ca="1" si="0"/>
        <v>1500</v>
      </c>
      <c r="B9" s="4">
        <v>8</v>
      </c>
      <c r="C9" s="1">
        <v>74</v>
      </c>
      <c r="E9" s="10" t="s">
        <v>10</v>
      </c>
      <c r="J9" s="9"/>
      <c r="K9" s="10" t="s">
        <v>12</v>
      </c>
      <c r="L9" s="10">
        <f>L7/L8</f>
        <v>69.628571428571433</v>
      </c>
      <c r="M9" s="7" t="s">
        <v>17</v>
      </c>
      <c r="N9" s="7">
        <f>N7-N8</f>
        <v>47</v>
      </c>
    </row>
    <row r="10" spans="1:21" x14ac:dyDescent="0.25">
      <c r="A10" s="4">
        <f t="shared" ca="1" si="0"/>
        <v>1900</v>
      </c>
      <c r="B10" s="4">
        <v>9</v>
      </c>
      <c r="C10" s="1">
        <v>97</v>
      </c>
      <c r="E10" s="10" t="s">
        <v>9</v>
      </c>
      <c r="J10" s="9"/>
      <c r="K10" s="10" t="s">
        <v>12</v>
      </c>
      <c r="L10" s="7">
        <f>AVERAGE(C2:H11)</f>
        <v>69.628571428571433</v>
      </c>
      <c r="M10" s="8"/>
      <c r="N10" s="8"/>
    </row>
    <row r="11" spans="1:21" x14ac:dyDescent="0.25">
      <c r="A11" s="4">
        <f t="shared" ca="1" si="0"/>
        <v>1550</v>
      </c>
      <c r="B11" s="4">
        <v>10</v>
      </c>
      <c r="C11" s="1">
        <v>82</v>
      </c>
      <c r="E11"/>
      <c r="F11"/>
      <c r="G11"/>
      <c r="H11"/>
      <c r="I11" t="s">
        <v>8</v>
      </c>
      <c r="J11" s="9"/>
    </row>
    <row r="12" spans="1:21" x14ac:dyDescent="0.25">
      <c r="A12" s="4">
        <f t="shared" ca="1" si="0"/>
        <v>1250</v>
      </c>
      <c r="B12" s="4">
        <v>11</v>
      </c>
      <c r="C12" s="1">
        <v>93</v>
      </c>
      <c r="E12" s="4">
        <f>ROWS($E$12:N12)</f>
        <v>1</v>
      </c>
      <c r="F12" s="4">
        <f>ROWS($E$12:N12)</f>
        <v>1</v>
      </c>
      <c r="G12" s="4">
        <f>ROWS($E$12:N12)</f>
        <v>1</v>
      </c>
      <c r="H12" s="4">
        <f>ROWS($E$12:N12)</f>
        <v>1</v>
      </c>
      <c r="I12" s="4">
        <f>ROWS($E$12:N12)</f>
        <v>1</v>
      </c>
      <c r="J12" s="4">
        <f>ROWS($E$12:O12)</f>
        <v>1</v>
      </c>
      <c r="K12" s="4">
        <f>ROWS($E$12:P12)</f>
        <v>1</v>
      </c>
      <c r="L12" s="4">
        <f>ROWS($E$12:Q12)</f>
        <v>1</v>
      </c>
      <c r="M12" s="4">
        <f>ROWS($E$12:R12)</f>
        <v>1</v>
      </c>
      <c r="N12" s="4">
        <f>ROWS($E$12:S12)</f>
        <v>1</v>
      </c>
    </row>
    <row r="13" spans="1:21" x14ac:dyDescent="0.25">
      <c r="A13" s="4">
        <f t="shared" ca="1" si="0"/>
        <v>1300</v>
      </c>
      <c r="B13" s="4">
        <v>12</v>
      </c>
      <c r="C13" s="1">
        <v>72</v>
      </c>
      <c r="E13" s="4">
        <f>ROWS($E$12:N13)</f>
        <v>2</v>
      </c>
      <c r="F13" s="4">
        <f>ROWS($E$12:N13)</f>
        <v>2</v>
      </c>
      <c r="G13" s="4">
        <f>ROWS($E$12:N13)</f>
        <v>2</v>
      </c>
      <c r="H13" s="4">
        <f>ROWS($E$12:N13)</f>
        <v>2</v>
      </c>
      <c r="I13" s="4">
        <f>ROWS($E$12:N13)</f>
        <v>2</v>
      </c>
      <c r="J13" s="4">
        <f>ROWS($E$12:O13)</f>
        <v>2</v>
      </c>
      <c r="K13" s="4">
        <f>ROWS($E$12:P13)</f>
        <v>2</v>
      </c>
      <c r="L13" s="4">
        <f>ROWS($E$12:Q13)</f>
        <v>2</v>
      </c>
      <c r="M13" s="4">
        <f>ROWS($E$12:R13)</f>
        <v>2</v>
      </c>
      <c r="N13" s="4">
        <f>ROWS($E$12:S13)</f>
        <v>2</v>
      </c>
    </row>
    <row r="14" spans="1:21" x14ac:dyDescent="0.25">
      <c r="A14" s="4">
        <f t="shared" ca="1" si="0"/>
        <v>1900</v>
      </c>
      <c r="B14" s="4">
        <v>13</v>
      </c>
      <c r="C14" s="1">
        <v>62</v>
      </c>
      <c r="E14" s="4">
        <f>ROWS($E$12:N14)</f>
        <v>3</v>
      </c>
      <c r="F14" s="4">
        <f>ROWS($E$12:N14)</f>
        <v>3</v>
      </c>
      <c r="G14" s="4">
        <f>ROWS($E$12:N14)</f>
        <v>3</v>
      </c>
      <c r="H14" s="4">
        <f>ROWS($E$12:N14)</f>
        <v>3</v>
      </c>
      <c r="I14" s="4">
        <f>ROWS($E$12:N14)</f>
        <v>3</v>
      </c>
      <c r="J14" s="4">
        <f>ROWS($E$12:O14)</f>
        <v>3</v>
      </c>
      <c r="K14" s="4">
        <f>ROWS($E$12:P14)</f>
        <v>3</v>
      </c>
      <c r="L14" s="4">
        <f>ROWS($E$12:Q14)</f>
        <v>3</v>
      </c>
      <c r="M14" s="4">
        <f>ROWS($E$12:R14)</f>
        <v>3</v>
      </c>
      <c r="N14" s="4">
        <f>ROWS($E$12:S14)</f>
        <v>3</v>
      </c>
    </row>
    <row r="15" spans="1:21" x14ac:dyDescent="0.25">
      <c r="A15" s="4">
        <f t="shared" ca="1" si="0"/>
        <v>1200</v>
      </c>
      <c r="B15" s="4">
        <v>14</v>
      </c>
      <c r="C15" s="1">
        <v>88</v>
      </c>
      <c r="E15" s="4">
        <f>ROWS($E$12:N15)</f>
        <v>4</v>
      </c>
      <c r="F15" s="4">
        <f>ROWS($E$12:N15)</f>
        <v>4</v>
      </c>
      <c r="G15" s="4">
        <f>ROWS($E$12:N15)</f>
        <v>4</v>
      </c>
      <c r="H15" s="4">
        <f>ROWS($E$12:N15)</f>
        <v>4</v>
      </c>
      <c r="I15" s="4">
        <f>ROWS($E$12:N15)</f>
        <v>4</v>
      </c>
      <c r="J15" s="4">
        <f>ROWS($E$12:O15)</f>
        <v>4</v>
      </c>
      <c r="K15" s="4">
        <f>ROWS($E$12:P15)</f>
        <v>4</v>
      </c>
      <c r="L15" s="4">
        <f>ROWS($E$12:Q15)</f>
        <v>4</v>
      </c>
      <c r="M15" s="4">
        <f>ROWS($E$12:R15)</f>
        <v>4</v>
      </c>
      <c r="N15" s="4">
        <f>ROWS($E$12:S15)</f>
        <v>4</v>
      </c>
    </row>
    <row r="16" spans="1:21" x14ac:dyDescent="0.25">
      <c r="A16" s="4">
        <f t="shared" ca="1" si="0"/>
        <v>1200</v>
      </c>
      <c r="B16" s="4">
        <v>15</v>
      </c>
      <c r="C16" s="1">
        <v>98</v>
      </c>
      <c r="E16" s="4">
        <f>ROWS($E$12:N16)</f>
        <v>5</v>
      </c>
      <c r="F16" s="4">
        <f>ROWS($E$12:N16)</f>
        <v>5</v>
      </c>
      <c r="G16" s="4">
        <f>ROWS($E$12:N16)</f>
        <v>5</v>
      </c>
      <c r="H16" s="4">
        <f>ROWS($E$12:N16)</f>
        <v>5</v>
      </c>
      <c r="I16" s="4">
        <f>ROWS($E$12:N16)</f>
        <v>5</v>
      </c>
      <c r="J16" s="4">
        <f>ROWS($E$12:O16)</f>
        <v>5</v>
      </c>
      <c r="K16" s="4">
        <f>ROWS($E$12:P16)</f>
        <v>5</v>
      </c>
      <c r="L16" s="4">
        <f>ROWS($E$12:Q16)</f>
        <v>5</v>
      </c>
      <c r="M16" s="4">
        <f>ROWS($E$12:R16)</f>
        <v>5</v>
      </c>
      <c r="N16" s="4">
        <f>ROWS($E$12:S16)</f>
        <v>5</v>
      </c>
    </row>
    <row r="17" spans="1:14" x14ac:dyDescent="0.25">
      <c r="A17" s="4">
        <f t="shared" ca="1" si="0"/>
        <v>2150</v>
      </c>
      <c r="B17" s="4">
        <v>16</v>
      </c>
      <c r="C17" s="1">
        <v>57</v>
      </c>
      <c r="E17" s="4"/>
      <c r="F17" s="4"/>
      <c r="G17" s="4"/>
      <c r="H17" s="4"/>
      <c r="I17" s="6" t="s">
        <v>7</v>
      </c>
      <c r="J17" s="4"/>
      <c r="K17" s="4"/>
      <c r="L17" s="4"/>
      <c r="M17" s="4"/>
      <c r="N17" s="4"/>
    </row>
    <row r="18" spans="1:14" x14ac:dyDescent="0.25">
      <c r="A18" s="4">
        <f t="shared" ca="1" si="0"/>
        <v>1150</v>
      </c>
      <c r="B18" s="4">
        <v>17</v>
      </c>
      <c r="C18" s="1">
        <v>89</v>
      </c>
      <c r="E18" s="4">
        <f>COLUMNS($E$2:E6)</f>
        <v>1</v>
      </c>
      <c r="F18" s="4">
        <f>COLUMNS($E$2:F6)</f>
        <v>2</v>
      </c>
      <c r="G18" s="4">
        <f>COLUMNS($E$2:G6)</f>
        <v>3</v>
      </c>
      <c r="H18" s="4">
        <f>COLUMNS($E$2:H6)</f>
        <v>4</v>
      </c>
      <c r="I18" s="4">
        <f>COLUMNS($E$2:I6)</f>
        <v>5</v>
      </c>
      <c r="J18" s="4">
        <f>COLUMNS($E$2:J6)</f>
        <v>6</v>
      </c>
      <c r="K18" s="4">
        <f>COLUMNS($E$2:K6)</f>
        <v>7</v>
      </c>
      <c r="L18" s="4">
        <f>COLUMNS($E$2:L6)</f>
        <v>8</v>
      </c>
      <c r="M18" s="4">
        <f>COLUMNS($E$2:M6)</f>
        <v>9</v>
      </c>
      <c r="N18" s="4">
        <f>COLUMNS($E$2:N6)</f>
        <v>10</v>
      </c>
    </row>
    <row r="19" spans="1:14" x14ac:dyDescent="0.25">
      <c r="A19" s="4">
        <f t="shared" ca="1" si="0"/>
        <v>1450</v>
      </c>
      <c r="B19" s="4">
        <v>18</v>
      </c>
      <c r="C19" s="1">
        <v>68</v>
      </c>
      <c r="E19" s="4">
        <f>COLUMNS($E$2:E7)</f>
        <v>1</v>
      </c>
      <c r="F19" s="4">
        <f>COLUMNS($E$2:F7)</f>
        <v>2</v>
      </c>
      <c r="G19" s="4">
        <f>COLUMNS($E$2:G7)</f>
        <v>3</v>
      </c>
      <c r="H19" s="4">
        <f>COLUMNS($E$2:H7)</f>
        <v>4</v>
      </c>
      <c r="I19" s="4">
        <f>COLUMNS($E$2:I7)</f>
        <v>5</v>
      </c>
      <c r="J19" s="4">
        <f>COLUMNS($E$2:J7)</f>
        <v>6</v>
      </c>
      <c r="K19" s="4">
        <f>COLUMNS($E$2:K7)</f>
        <v>7</v>
      </c>
      <c r="L19" s="4">
        <f>COLUMNS($E$2:L7)</f>
        <v>8</v>
      </c>
      <c r="M19" s="4">
        <f>COLUMNS($E$2:M7)</f>
        <v>9</v>
      </c>
      <c r="N19" s="4">
        <f>COLUMNS($E$2:N7)</f>
        <v>10</v>
      </c>
    </row>
    <row r="20" spans="1:14" x14ac:dyDescent="0.25">
      <c r="A20" s="4">
        <f t="shared" ca="1" si="0"/>
        <v>1300</v>
      </c>
      <c r="B20" s="4">
        <v>19</v>
      </c>
      <c r="C20" s="1">
        <v>68</v>
      </c>
      <c r="E20" s="4">
        <f>COLUMNS($E$2:E8)</f>
        <v>1</v>
      </c>
      <c r="F20" s="4">
        <f>COLUMNS($E$2:F8)</f>
        <v>2</v>
      </c>
      <c r="G20" s="4">
        <f>COLUMNS($E$2:G8)</f>
        <v>3</v>
      </c>
      <c r="H20" s="4">
        <f>COLUMNS($E$2:H8)</f>
        <v>4</v>
      </c>
      <c r="I20" s="4">
        <f>COLUMNS($E$2:I8)</f>
        <v>5</v>
      </c>
      <c r="J20" s="4">
        <f>COLUMNS($E$2:J8)</f>
        <v>6</v>
      </c>
      <c r="K20" s="4">
        <f>COLUMNS($E$2:K8)</f>
        <v>7</v>
      </c>
      <c r="L20" s="4">
        <f>COLUMNS($E$2:L8)</f>
        <v>8</v>
      </c>
      <c r="M20" s="4">
        <f>COLUMNS($E$2:M8)</f>
        <v>9</v>
      </c>
      <c r="N20" s="4">
        <f>COLUMNS($E$2:N8)</f>
        <v>10</v>
      </c>
    </row>
    <row r="21" spans="1:14" x14ac:dyDescent="0.25">
      <c r="A21" s="4">
        <f t="shared" ca="1" si="0"/>
        <v>1350</v>
      </c>
      <c r="B21" s="4">
        <v>20</v>
      </c>
      <c r="C21" s="1">
        <v>101</v>
      </c>
      <c r="E21" s="4">
        <f>COLUMNS($E$2:E9)</f>
        <v>1</v>
      </c>
      <c r="F21" s="4">
        <f>COLUMNS($E$2:F9)</f>
        <v>2</v>
      </c>
      <c r="G21" s="4">
        <f>COLUMNS($E$2:G9)</f>
        <v>3</v>
      </c>
      <c r="H21" s="4">
        <f>COLUMNS($E$2:H9)</f>
        <v>4</v>
      </c>
      <c r="I21" s="4">
        <f>COLUMNS($E$2:I9)</f>
        <v>5</v>
      </c>
      <c r="J21" s="4">
        <f>COLUMNS($E$2:J9)</f>
        <v>6</v>
      </c>
      <c r="K21" s="4">
        <f>COLUMNS($E$2:K9)</f>
        <v>7</v>
      </c>
      <c r="L21" s="4">
        <f>COLUMNS($E$2:L9)</f>
        <v>8</v>
      </c>
      <c r="M21" s="4">
        <f>COLUMNS($E$2:M9)</f>
        <v>9</v>
      </c>
      <c r="N21" s="4">
        <f>COLUMNS($E$2:N9)</f>
        <v>10</v>
      </c>
    </row>
    <row r="22" spans="1:14" hidden="1" x14ac:dyDescent="0.25">
      <c r="A22" s="4">
        <f t="shared" ca="1" si="0"/>
        <v>1950</v>
      </c>
      <c r="B22" s="4">
        <v>21</v>
      </c>
      <c r="C22" s="1">
        <v>75</v>
      </c>
      <c r="E22" s="4">
        <f>COLUMNS($E$2:E10)</f>
        <v>1</v>
      </c>
      <c r="F22" s="4">
        <f>COLUMNS($E$2:F10)</f>
        <v>2</v>
      </c>
      <c r="G22" s="4">
        <f>COLUMNS($E$2:G10)</f>
        <v>3</v>
      </c>
      <c r="H22" s="4">
        <f>COLUMNS($E$2:H10)</f>
        <v>4</v>
      </c>
      <c r="I22" s="4">
        <f>COLUMNS($E$2:I10)</f>
        <v>5</v>
      </c>
      <c r="J22" s="4">
        <f>COLUMNS($E$2:J10)</f>
        <v>6</v>
      </c>
      <c r="K22" s="4">
        <f>COLUMNS($E$2:K10)</f>
        <v>7</v>
      </c>
      <c r="L22" s="4">
        <f>COLUMNS($E$2:L10)</f>
        <v>8</v>
      </c>
      <c r="M22" s="4">
        <f>COLUMNS($E$2:M10)</f>
        <v>9</v>
      </c>
      <c r="N22" s="4">
        <f>COLUMNS($E$2:N10)</f>
        <v>10</v>
      </c>
    </row>
    <row r="23" spans="1:14" hidden="1" x14ac:dyDescent="0.25">
      <c r="A23" s="4">
        <f t="shared" ca="1" si="0"/>
        <v>1250</v>
      </c>
      <c r="B23" s="4">
        <v>22</v>
      </c>
      <c r="C23" s="1">
        <v>66</v>
      </c>
      <c r="E23" s="4">
        <f>COLUMNS($E$2:E11)</f>
        <v>1</v>
      </c>
      <c r="F23" s="4">
        <f>COLUMNS($E$2:F11)</f>
        <v>2</v>
      </c>
      <c r="G23" s="4">
        <f>COLUMNS($E$2:G11)</f>
        <v>3</v>
      </c>
      <c r="H23" s="4">
        <f>COLUMNS($E$2:H11)</f>
        <v>4</v>
      </c>
      <c r="I23" s="4">
        <f>COLUMNS($E$2:I11)</f>
        <v>5</v>
      </c>
      <c r="J23" s="4">
        <f>COLUMNS($E$2:J11)</f>
        <v>6</v>
      </c>
      <c r="K23" s="4">
        <f>COLUMNS($E$2:K11)</f>
        <v>7</v>
      </c>
      <c r="L23" s="4">
        <f>COLUMNS($E$2:L11)</f>
        <v>8</v>
      </c>
      <c r="M23" s="4">
        <f>COLUMNS($E$2:M11)</f>
        <v>9</v>
      </c>
      <c r="N23" s="4">
        <f>COLUMNS($E$2:N11)</f>
        <v>10</v>
      </c>
    </row>
    <row r="24" spans="1:14" hidden="1" x14ac:dyDescent="0.25">
      <c r="A24" s="4">
        <f t="shared" ca="1" si="0"/>
        <v>2100</v>
      </c>
      <c r="B24" s="4">
        <v>23</v>
      </c>
      <c r="C24" s="1">
        <v>97</v>
      </c>
      <c r="E24" s="4">
        <f>COLUMNS($E$2:E12)</f>
        <v>1</v>
      </c>
      <c r="F24" s="4">
        <f>COLUMNS($E$2:F12)</f>
        <v>2</v>
      </c>
      <c r="G24" s="4">
        <f>COLUMNS($E$2:G12)</f>
        <v>3</v>
      </c>
      <c r="H24" s="4">
        <f>COLUMNS($E$2:H12)</f>
        <v>4</v>
      </c>
      <c r="I24" s="4">
        <f>COLUMNS($E$2:I12)</f>
        <v>5</v>
      </c>
      <c r="J24" s="4">
        <f>COLUMNS($E$2:J12)</f>
        <v>6</v>
      </c>
      <c r="K24" s="4">
        <f>COLUMNS($E$2:K12)</f>
        <v>7</v>
      </c>
      <c r="L24" s="4">
        <f>COLUMNS($E$2:L12)</f>
        <v>8</v>
      </c>
      <c r="M24" s="4">
        <f>COLUMNS($E$2:M12)</f>
        <v>9</v>
      </c>
      <c r="N24" s="4">
        <f>COLUMNS($E$2:N12)</f>
        <v>10</v>
      </c>
    </row>
    <row r="25" spans="1:14" hidden="1" x14ac:dyDescent="0.25">
      <c r="A25" s="4">
        <f t="shared" ca="1" si="0"/>
        <v>1550</v>
      </c>
      <c r="B25" s="4">
        <v>24</v>
      </c>
      <c r="C25" s="1">
        <v>83</v>
      </c>
      <c r="E25" s="4">
        <f>COLUMNS($E$2:E13)</f>
        <v>1</v>
      </c>
      <c r="F25" s="4">
        <f>COLUMNS($E$2:F13)</f>
        <v>2</v>
      </c>
      <c r="G25" s="4">
        <f>COLUMNS($E$2:G13)</f>
        <v>3</v>
      </c>
      <c r="H25" s="4">
        <f>COLUMNS($E$2:H13)</f>
        <v>4</v>
      </c>
      <c r="I25" s="4">
        <f>COLUMNS($E$2:I13)</f>
        <v>5</v>
      </c>
      <c r="J25" s="4">
        <f>COLUMNS($E$2:J13)</f>
        <v>6</v>
      </c>
      <c r="K25" s="4">
        <f>COLUMNS($E$2:K13)</f>
        <v>7</v>
      </c>
      <c r="L25" s="4">
        <f>COLUMNS($E$2:L13)</f>
        <v>8</v>
      </c>
      <c r="M25" s="4">
        <f>COLUMNS($E$2:M13)</f>
        <v>9</v>
      </c>
      <c r="N25" s="4">
        <f>COLUMNS($E$2:N13)</f>
        <v>10</v>
      </c>
    </row>
    <row r="26" spans="1:14" hidden="1" x14ac:dyDescent="0.25">
      <c r="A26" s="4">
        <f t="shared" ca="1" si="0"/>
        <v>2050</v>
      </c>
      <c r="B26" s="4">
        <v>25</v>
      </c>
      <c r="C26" s="1">
        <v>79</v>
      </c>
      <c r="E26" s="4">
        <f>COLUMNS($E$2:E14)</f>
        <v>1</v>
      </c>
      <c r="F26" s="4">
        <f>COLUMNS($E$2:F14)</f>
        <v>2</v>
      </c>
      <c r="G26" s="4">
        <f>COLUMNS($E$2:G14)</f>
        <v>3</v>
      </c>
      <c r="H26" s="4">
        <f>COLUMNS($E$2:H14)</f>
        <v>4</v>
      </c>
      <c r="I26" s="4">
        <f>COLUMNS($E$2:I14)</f>
        <v>5</v>
      </c>
      <c r="J26" s="4">
        <f>COLUMNS($E$2:J14)</f>
        <v>6</v>
      </c>
      <c r="K26" s="4">
        <f>COLUMNS($E$2:K14)</f>
        <v>7</v>
      </c>
      <c r="L26" s="4">
        <f>COLUMNS($E$2:L14)</f>
        <v>8</v>
      </c>
      <c r="M26" s="4">
        <f>COLUMNS($E$2:M14)</f>
        <v>9</v>
      </c>
      <c r="N26" s="4">
        <f>COLUMNS($E$2:N14)</f>
        <v>10</v>
      </c>
    </row>
    <row r="27" spans="1:14" hidden="1" x14ac:dyDescent="0.25">
      <c r="A27" s="4">
        <f t="shared" ca="1" si="0"/>
        <v>1900</v>
      </c>
      <c r="B27" s="4">
        <v>26</v>
      </c>
      <c r="C27" s="1">
        <v>52</v>
      </c>
      <c r="E27" s="4">
        <f>COLUMNS($E$2:E15)</f>
        <v>1</v>
      </c>
      <c r="F27" s="4">
        <f>COLUMNS($E$2:F15)</f>
        <v>2</v>
      </c>
      <c r="G27" s="4">
        <f>COLUMNS($E$2:G15)</f>
        <v>3</v>
      </c>
      <c r="H27" s="4">
        <f>COLUMNS($E$2:H15)</f>
        <v>4</v>
      </c>
      <c r="I27" s="4">
        <f>COLUMNS($E$2:I15)</f>
        <v>5</v>
      </c>
      <c r="J27" s="4">
        <f>COLUMNS($E$2:J15)</f>
        <v>6</v>
      </c>
      <c r="K27" s="4">
        <f>COLUMNS($E$2:K15)</f>
        <v>7</v>
      </c>
      <c r="L27" s="4">
        <f>COLUMNS($E$2:L15)</f>
        <v>8</v>
      </c>
      <c r="M27" s="4">
        <f>COLUMNS($E$2:M15)</f>
        <v>9</v>
      </c>
      <c r="N27" s="4">
        <f>COLUMNS($E$2:N15)</f>
        <v>10</v>
      </c>
    </row>
    <row r="28" spans="1:14" hidden="1" x14ac:dyDescent="0.25">
      <c r="A28" s="4">
        <f t="shared" ca="1" si="0"/>
        <v>1100</v>
      </c>
      <c r="B28" s="4">
        <v>27</v>
      </c>
      <c r="C28" s="1">
        <v>75</v>
      </c>
      <c r="E28" s="4">
        <f>COLUMNS($E$2:E16)</f>
        <v>1</v>
      </c>
      <c r="F28" s="4">
        <f>COLUMNS($E$2:F16)</f>
        <v>2</v>
      </c>
      <c r="G28" s="4">
        <f>COLUMNS($E$2:G16)</f>
        <v>3</v>
      </c>
      <c r="H28" s="4">
        <f>COLUMNS($E$2:H16)</f>
        <v>4</v>
      </c>
      <c r="I28" s="4">
        <f>COLUMNS($E$2:I16)</f>
        <v>5</v>
      </c>
      <c r="J28" s="4">
        <f>COLUMNS($E$2:J16)</f>
        <v>6</v>
      </c>
      <c r="K28" s="4">
        <f>COLUMNS($E$2:K16)</f>
        <v>7</v>
      </c>
      <c r="L28" s="4">
        <f>COLUMNS($E$2:L16)</f>
        <v>8</v>
      </c>
      <c r="M28" s="4">
        <f>COLUMNS($E$2:M16)</f>
        <v>9</v>
      </c>
      <c r="N28" s="4">
        <f>COLUMNS($E$2:N16)</f>
        <v>10</v>
      </c>
    </row>
    <row r="29" spans="1:14" hidden="1" x14ac:dyDescent="0.25">
      <c r="A29" s="4">
        <f t="shared" ca="1" si="0"/>
        <v>2100</v>
      </c>
      <c r="B29" s="4">
        <v>28</v>
      </c>
      <c r="C29" s="1">
        <v>105</v>
      </c>
      <c r="E29" s="4">
        <f>COLUMNS($E$2:E17)</f>
        <v>1</v>
      </c>
      <c r="F29" s="4">
        <f>COLUMNS($E$2:F17)</f>
        <v>2</v>
      </c>
      <c r="G29" s="4">
        <f>COLUMNS($E$2:G17)</f>
        <v>3</v>
      </c>
      <c r="H29" s="4">
        <f>COLUMNS($E$2:H17)</f>
        <v>4</v>
      </c>
      <c r="I29" s="4">
        <f>COLUMNS($E$2:I17)</f>
        <v>5</v>
      </c>
      <c r="J29" s="4">
        <f>COLUMNS($E$2:J17)</f>
        <v>6</v>
      </c>
      <c r="K29" s="4">
        <f>COLUMNS($E$2:K17)</f>
        <v>7</v>
      </c>
      <c r="L29" s="4">
        <f>COLUMNS($E$2:L17)</f>
        <v>8</v>
      </c>
      <c r="M29" s="4">
        <f>COLUMNS($E$2:M17)</f>
        <v>9</v>
      </c>
      <c r="N29" s="4">
        <f>COLUMNS($E$2:N17)</f>
        <v>10</v>
      </c>
    </row>
    <row r="30" spans="1:14" hidden="1" x14ac:dyDescent="0.25">
      <c r="A30" s="4">
        <f t="shared" ca="1" si="0"/>
        <v>1900</v>
      </c>
      <c r="B30" s="4">
        <v>29</v>
      </c>
      <c r="C30" s="1">
        <v>68</v>
      </c>
      <c r="E30" s="4">
        <f>COLUMNS($E$2:E18)</f>
        <v>1</v>
      </c>
      <c r="F30" s="4">
        <f>COLUMNS($E$2:F18)</f>
        <v>2</v>
      </c>
      <c r="G30" s="4">
        <f>COLUMNS($E$2:G18)</f>
        <v>3</v>
      </c>
      <c r="H30" s="4">
        <f>COLUMNS($E$2:H18)</f>
        <v>4</v>
      </c>
      <c r="I30" s="4">
        <f>COLUMNS($E$2:I18)</f>
        <v>5</v>
      </c>
      <c r="J30" s="4">
        <f>COLUMNS($E$2:J18)</f>
        <v>6</v>
      </c>
      <c r="K30" s="4">
        <f>COLUMNS($E$2:K18)</f>
        <v>7</v>
      </c>
      <c r="L30" s="4">
        <f>COLUMNS($E$2:L18)</f>
        <v>8</v>
      </c>
      <c r="M30" s="4">
        <f>COLUMNS($E$2:M18)</f>
        <v>9</v>
      </c>
      <c r="N30" s="4">
        <f>COLUMNS($E$2:N18)</f>
        <v>10</v>
      </c>
    </row>
    <row r="31" spans="1:14" hidden="1" x14ac:dyDescent="0.25">
      <c r="A31" s="4">
        <f t="shared" ca="1" si="0"/>
        <v>1850</v>
      </c>
      <c r="B31" s="4">
        <v>30</v>
      </c>
      <c r="C31" s="1">
        <v>105</v>
      </c>
      <c r="E31" s="4">
        <f>COLUMNS($E$2:E19)</f>
        <v>1</v>
      </c>
      <c r="F31" s="4">
        <f>COLUMNS($E$2:F19)</f>
        <v>2</v>
      </c>
      <c r="G31" s="4">
        <f>COLUMNS($E$2:G19)</f>
        <v>3</v>
      </c>
      <c r="H31" s="4">
        <f>COLUMNS($E$2:H19)</f>
        <v>4</v>
      </c>
      <c r="I31" s="4">
        <f>COLUMNS($E$2:I19)</f>
        <v>5</v>
      </c>
      <c r="J31" s="4">
        <f>COLUMNS($E$2:J19)</f>
        <v>6</v>
      </c>
      <c r="K31" s="4">
        <f>COLUMNS($E$2:K19)</f>
        <v>7</v>
      </c>
      <c r="L31" s="4">
        <f>COLUMNS($E$2:L19)</f>
        <v>8</v>
      </c>
      <c r="M31" s="4">
        <f>COLUMNS($E$2:M19)</f>
        <v>9</v>
      </c>
      <c r="N31" s="4">
        <f>COLUMNS($E$2:N19)</f>
        <v>10</v>
      </c>
    </row>
    <row r="32" spans="1:14" hidden="1" x14ac:dyDescent="0.25">
      <c r="A32" s="4">
        <f t="shared" ca="1" si="0"/>
        <v>2100</v>
      </c>
      <c r="B32" s="4">
        <v>31</v>
      </c>
      <c r="C32" s="1">
        <v>99</v>
      </c>
      <c r="E32" s="4">
        <f>COLUMNS($E$2:E20)</f>
        <v>1</v>
      </c>
      <c r="F32" s="4">
        <f>COLUMNS($E$2:F20)</f>
        <v>2</v>
      </c>
      <c r="G32" s="4">
        <f>COLUMNS($E$2:G20)</f>
        <v>3</v>
      </c>
      <c r="H32" s="4">
        <f>COLUMNS($E$2:H20)</f>
        <v>4</v>
      </c>
      <c r="I32" s="4">
        <f>COLUMNS($E$2:I20)</f>
        <v>5</v>
      </c>
      <c r="J32" s="4">
        <f>COLUMNS($E$2:J20)</f>
        <v>6</v>
      </c>
      <c r="K32" s="4">
        <f>COLUMNS($E$2:K20)</f>
        <v>7</v>
      </c>
      <c r="L32" s="4">
        <f>COLUMNS($E$2:L20)</f>
        <v>8</v>
      </c>
      <c r="M32" s="4">
        <f>COLUMNS($E$2:M20)</f>
        <v>9</v>
      </c>
      <c r="N32" s="4">
        <f>COLUMNS($E$2:N20)</f>
        <v>10</v>
      </c>
    </row>
    <row r="33" spans="1:14" hidden="1" x14ac:dyDescent="0.25">
      <c r="A33" s="4">
        <f t="shared" ca="1" si="0"/>
        <v>1600</v>
      </c>
      <c r="B33" s="4">
        <v>32</v>
      </c>
      <c r="C33" s="1">
        <v>79</v>
      </c>
      <c r="E33" s="4">
        <f>COLUMNS($E$2:E21)</f>
        <v>1</v>
      </c>
      <c r="F33" s="4">
        <f>COLUMNS($E$2:F21)</f>
        <v>2</v>
      </c>
      <c r="G33" s="4">
        <f>COLUMNS($E$2:G21)</f>
        <v>3</v>
      </c>
      <c r="H33" s="4">
        <f>COLUMNS($E$2:H21)</f>
        <v>4</v>
      </c>
      <c r="I33" s="4">
        <f>COLUMNS($E$2:I21)</f>
        <v>5</v>
      </c>
      <c r="J33" s="4">
        <f>COLUMNS($E$2:J21)</f>
        <v>6</v>
      </c>
      <c r="K33" s="4">
        <f>COLUMNS($E$2:K21)</f>
        <v>7</v>
      </c>
      <c r="L33" s="4">
        <f>COLUMNS($E$2:L21)</f>
        <v>8</v>
      </c>
      <c r="M33" s="4">
        <f>COLUMNS($E$2:M21)</f>
        <v>9</v>
      </c>
      <c r="N33" s="4">
        <f>COLUMNS($E$2:N21)</f>
        <v>10</v>
      </c>
    </row>
    <row r="34" spans="1:14" hidden="1" x14ac:dyDescent="0.25">
      <c r="A34" s="4">
        <f t="shared" ca="1" si="0"/>
        <v>1300</v>
      </c>
      <c r="B34" s="4">
        <v>33</v>
      </c>
      <c r="C34" s="1">
        <v>77</v>
      </c>
      <c r="E34" s="4">
        <f>COLUMNS($E$2:E22)</f>
        <v>1</v>
      </c>
      <c r="F34" s="4">
        <f>COLUMNS($E$2:F22)</f>
        <v>2</v>
      </c>
      <c r="G34" s="4">
        <f>COLUMNS($E$2:G22)</f>
        <v>3</v>
      </c>
      <c r="H34" s="4">
        <f>COLUMNS($E$2:H22)</f>
        <v>4</v>
      </c>
      <c r="I34" s="4">
        <f>COLUMNS($E$2:I22)</f>
        <v>5</v>
      </c>
      <c r="J34" s="4">
        <f>COLUMNS($E$2:J22)</f>
        <v>6</v>
      </c>
      <c r="K34" s="4">
        <f>COLUMNS($E$2:K22)</f>
        <v>7</v>
      </c>
      <c r="L34" s="4">
        <f>COLUMNS($E$2:L22)</f>
        <v>8</v>
      </c>
      <c r="M34" s="4">
        <f>COLUMNS($E$2:M22)</f>
        <v>9</v>
      </c>
      <c r="N34" s="4">
        <f>COLUMNS($E$2:N22)</f>
        <v>10</v>
      </c>
    </row>
    <row r="35" spans="1:14" hidden="1" x14ac:dyDescent="0.25">
      <c r="A35" s="4">
        <f t="shared" ca="1" si="0"/>
        <v>1850</v>
      </c>
      <c r="B35" s="4">
        <v>34</v>
      </c>
      <c r="C35" s="1">
        <v>71</v>
      </c>
      <c r="E35" s="4">
        <f>COLUMNS($E$2:E23)</f>
        <v>1</v>
      </c>
      <c r="F35" s="4">
        <f>COLUMNS($E$2:F23)</f>
        <v>2</v>
      </c>
      <c r="G35" s="4">
        <f>COLUMNS($E$2:G23)</f>
        <v>3</v>
      </c>
      <c r="H35" s="4">
        <f>COLUMNS($E$2:H23)</f>
        <v>4</v>
      </c>
      <c r="I35" s="4">
        <f>COLUMNS($E$2:I23)</f>
        <v>5</v>
      </c>
      <c r="J35" s="4">
        <f>COLUMNS($E$2:J23)</f>
        <v>6</v>
      </c>
      <c r="K35" s="4">
        <f>COLUMNS($E$2:K23)</f>
        <v>7</v>
      </c>
      <c r="L35" s="4">
        <f>COLUMNS($E$2:L23)</f>
        <v>8</v>
      </c>
      <c r="M35" s="4">
        <f>COLUMNS($E$2:M23)</f>
        <v>9</v>
      </c>
      <c r="N35" s="4">
        <f>COLUMNS($E$2:N23)</f>
        <v>10</v>
      </c>
    </row>
    <row r="36" spans="1:14" hidden="1" x14ac:dyDescent="0.25">
      <c r="A36" s="4">
        <f t="shared" ca="1" si="0"/>
        <v>1450</v>
      </c>
      <c r="B36" s="4">
        <v>35</v>
      </c>
      <c r="C36" s="1">
        <v>79</v>
      </c>
      <c r="E36" s="4">
        <f>COLUMNS($E$2:E24)</f>
        <v>1</v>
      </c>
      <c r="F36" s="4">
        <f>COLUMNS($E$2:F24)</f>
        <v>2</v>
      </c>
      <c r="G36" s="4">
        <f>COLUMNS($E$2:G24)</f>
        <v>3</v>
      </c>
      <c r="H36" s="4">
        <f>COLUMNS($E$2:H24)</f>
        <v>4</v>
      </c>
      <c r="I36" s="4">
        <f>COLUMNS($E$2:I24)</f>
        <v>5</v>
      </c>
      <c r="J36" s="4">
        <f>COLUMNS($E$2:J24)</f>
        <v>6</v>
      </c>
      <c r="K36" s="4">
        <f>COLUMNS($E$2:K24)</f>
        <v>7</v>
      </c>
      <c r="L36" s="4">
        <f>COLUMNS($E$2:L24)</f>
        <v>8</v>
      </c>
      <c r="M36" s="4">
        <f>COLUMNS($E$2:M24)</f>
        <v>9</v>
      </c>
      <c r="N36" s="4">
        <f>COLUMNS($E$2:N24)</f>
        <v>10</v>
      </c>
    </row>
    <row r="37" spans="1:14" hidden="1" x14ac:dyDescent="0.25">
      <c r="A37" s="4">
        <f t="shared" ca="1" si="0"/>
        <v>1250</v>
      </c>
      <c r="B37" s="4">
        <v>36</v>
      </c>
      <c r="C37" s="1">
        <v>80</v>
      </c>
      <c r="E37" s="4">
        <f>COLUMNS($E$2:E25)</f>
        <v>1</v>
      </c>
      <c r="F37" s="4">
        <f>COLUMNS($E$2:F25)</f>
        <v>2</v>
      </c>
      <c r="G37" s="4">
        <f>COLUMNS($E$2:G25)</f>
        <v>3</v>
      </c>
      <c r="H37" s="4">
        <f>COLUMNS($E$2:H25)</f>
        <v>4</v>
      </c>
      <c r="I37" s="4">
        <f>COLUMNS($E$2:I25)</f>
        <v>5</v>
      </c>
      <c r="J37" s="4">
        <f>COLUMNS($E$2:J25)</f>
        <v>6</v>
      </c>
      <c r="K37" s="4">
        <f>COLUMNS($E$2:K25)</f>
        <v>7</v>
      </c>
      <c r="L37" s="4">
        <f>COLUMNS($E$2:L25)</f>
        <v>8</v>
      </c>
      <c r="M37" s="4">
        <f>COLUMNS($E$2:M25)</f>
        <v>9</v>
      </c>
      <c r="N37" s="4">
        <f>COLUMNS($E$2:N25)</f>
        <v>10</v>
      </c>
    </row>
    <row r="38" spans="1:14" hidden="1" x14ac:dyDescent="0.25">
      <c r="A38" s="4">
        <f t="shared" ca="1" si="0"/>
        <v>2100</v>
      </c>
      <c r="B38" s="4">
        <v>37</v>
      </c>
      <c r="C38" s="1">
        <v>75</v>
      </c>
      <c r="E38" s="4">
        <f>COLUMNS($E$2:E26)</f>
        <v>1</v>
      </c>
      <c r="F38" s="4">
        <f>COLUMNS($E$2:F26)</f>
        <v>2</v>
      </c>
      <c r="G38" s="4">
        <f>COLUMNS($E$2:G26)</f>
        <v>3</v>
      </c>
      <c r="H38" s="4">
        <f>COLUMNS($E$2:H26)</f>
        <v>4</v>
      </c>
      <c r="I38" s="4">
        <f>COLUMNS($E$2:I26)</f>
        <v>5</v>
      </c>
      <c r="J38" s="4">
        <f>COLUMNS($E$2:J26)</f>
        <v>6</v>
      </c>
      <c r="K38" s="4">
        <f>COLUMNS($E$2:K26)</f>
        <v>7</v>
      </c>
      <c r="L38" s="4">
        <f>COLUMNS($E$2:L26)</f>
        <v>8</v>
      </c>
      <c r="M38" s="4">
        <f>COLUMNS($E$2:M26)</f>
        <v>9</v>
      </c>
      <c r="N38" s="4">
        <f>COLUMNS($E$2:N26)</f>
        <v>10</v>
      </c>
    </row>
    <row r="39" spans="1:14" hidden="1" x14ac:dyDescent="0.25">
      <c r="A39" s="4">
        <f t="shared" ca="1" si="0"/>
        <v>1000</v>
      </c>
      <c r="B39" s="4">
        <v>38</v>
      </c>
      <c r="C39" s="1">
        <v>65</v>
      </c>
      <c r="E39" s="4">
        <f>COLUMNS($E$2:E27)</f>
        <v>1</v>
      </c>
      <c r="F39" s="4">
        <f>COLUMNS($E$2:F27)</f>
        <v>2</v>
      </c>
      <c r="G39" s="4">
        <f>COLUMNS($E$2:G27)</f>
        <v>3</v>
      </c>
      <c r="H39" s="4">
        <f>COLUMNS($E$2:H27)</f>
        <v>4</v>
      </c>
      <c r="I39" s="4">
        <f>COLUMNS($E$2:I27)</f>
        <v>5</v>
      </c>
      <c r="J39" s="4">
        <f>COLUMNS($E$2:J27)</f>
        <v>6</v>
      </c>
      <c r="K39" s="4">
        <f>COLUMNS($E$2:K27)</f>
        <v>7</v>
      </c>
      <c r="L39" s="4">
        <f>COLUMNS($E$2:L27)</f>
        <v>8</v>
      </c>
      <c r="M39" s="4">
        <f>COLUMNS($E$2:M27)</f>
        <v>9</v>
      </c>
      <c r="N39" s="4">
        <f>COLUMNS($E$2:N27)</f>
        <v>10</v>
      </c>
    </row>
    <row r="40" spans="1:14" hidden="1" x14ac:dyDescent="0.25">
      <c r="A40" s="4">
        <f t="shared" ca="1" si="0"/>
        <v>1200</v>
      </c>
      <c r="B40" s="4">
        <v>39</v>
      </c>
      <c r="C40" s="1">
        <v>69</v>
      </c>
      <c r="E40" s="4">
        <f>COLUMNS($E$2:E28)</f>
        <v>1</v>
      </c>
      <c r="F40" s="4">
        <f>COLUMNS($E$2:F28)</f>
        <v>2</v>
      </c>
      <c r="G40" s="4">
        <f>COLUMNS($E$2:G28)</f>
        <v>3</v>
      </c>
      <c r="H40" s="4">
        <f>COLUMNS($E$2:H28)</f>
        <v>4</v>
      </c>
      <c r="I40" s="4">
        <f>COLUMNS($E$2:I28)</f>
        <v>5</v>
      </c>
      <c r="J40" s="4">
        <f>COLUMNS($E$2:J28)</f>
        <v>6</v>
      </c>
      <c r="K40" s="4">
        <f>COLUMNS($E$2:K28)</f>
        <v>7</v>
      </c>
      <c r="L40" s="4">
        <f>COLUMNS($E$2:L28)</f>
        <v>8</v>
      </c>
      <c r="M40" s="4">
        <f>COLUMNS($E$2:M28)</f>
        <v>9</v>
      </c>
      <c r="N40" s="4">
        <f>COLUMNS($E$2:N28)</f>
        <v>10</v>
      </c>
    </row>
    <row r="41" spans="1:14" x14ac:dyDescent="0.25">
      <c r="A41" s="4">
        <f t="shared" ca="1" si="0"/>
        <v>1850</v>
      </c>
      <c r="B41" s="4">
        <v>40</v>
      </c>
      <c r="C41" s="1">
        <v>69</v>
      </c>
      <c r="E41" s="4">
        <f>COLUMNS($E$2:E29)</f>
        <v>1</v>
      </c>
      <c r="F41" s="4">
        <f>COLUMNS($E$2:F29)</f>
        <v>2</v>
      </c>
      <c r="G41" s="4">
        <f>COLUMNS($E$2:G29)</f>
        <v>3</v>
      </c>
      <c r="H41" s="4">
        <f>COLUMNS($E$2:H29)</f>
        <v>4</v>
      </c>
      <c r="I41" s="4">
        <f>COLUMNS($E$2:I29)</f>
        <v>5</v>
      </c>
      <c r="J41" s="4">
        <f>COLUMNS($E$2:J29)</f>
        <v>6</v>
      </c>
      <c r="K41" s="4">
        <f>COLUMNS($E$2:K29)</f>
        <v>7</v>
      </c>
      <c r="L41" s="4">
        <f>COLUMNS($E$2:L29)</f>
        <v>8</v>
      </c>
      <c r="M41" s="4">
        <f>COLUMNS($E$2:M29)</f>
        <v>9</v>
      </c>
      <c r="N41" s="4">
        <f>COLUMNS($E$2:N29)</f>
        <v>10</v>
      </c>
    </row>
    <row r="42" spans="1:14" x14ac:dyDescent="0.25">
      <c r="A42" s="4">
        <f t="shared" ca="1" si="0"/>
        <v>1150</v>
      </c>
      <c r="B42" s="4">
        <v>41</v>
      </c>
      <c r="C42" s="1">
        <v>97</v>
      </c>
      <c r="E42" s="4"/>
      <c r="I42" s="6" t="s">
        <v>6</v>
      </c>
      <c r="J42" s="5"/>
      <c r="K42" s="4"/>
      <c r="L42" s="4"/>
      <c r="M42" s="4"/>
      <c r="N42" s="4"/>
    </row>
    <row r="43" spans="1:14" x14ac:dyDescent="0.25">
      <c r="A43" s="4">
        <f t="shared" ca="1" si="0"/>
        <v>1300</v>
      </c>
      <c r="B43" s="4">
        <v>42</v>
      </c>
      <c r="C43" s="1">
        <v>72</v>
      </c>
      <c r="E43" s="4">
        <f>INDEX($C$2:$C$51,ROWS($E$2:N2)+(COLUMNS($E$2:E6)-1)*5)</f>
        <v>91</v>
      </c>
      <c r="F43" s="4">
        <f>INDEX($C$2:$C$51,ROWS($E$2:N2)+(COLUMNS($E$2:F6)-1)*5)</f>
        <v>78</v>
      </c>
      <c r="G43" s="4">
        <f>INDEX($C$2:$C$51,ROWS($E$2:N2)+(COLUMNS($E$2:G6)-1)*5)</f>
        <v>93</v>
      </c>
      <c r="H43" s="4">
        <f>INDEX($C$2:$C$51,ROWS($E$2:N2)+(COLUMNS($E$2:H6)-1)*5)</f>
        <v>57</v>
      </c>
      <c r="I43" s="4">
        <f>INDEX($C$2:$C$51,ROWS($E$2:N2)+(COLUMNS($E$2:I6)-1)*5)</f>
        <v>75</v>
      </c>
      <c r="J43" s="4">
        <f>INDEX($C$2:$C$51,ROWS($E$2:O2)+(COLUMNS($E$2:J6)-1)*5)</f>
        <v>52</v>
      </c>
      <c r="K43" s="4">
        <f>INDEX($C$2:$C$51,ROWS($E$2:P2)+(COLUMNS($E$2:K6)-1)*5)</f>
        <v>99</v>
      </c>
      <c r="L43" s="4">
        <f>INDEX($C$2:$C$51,ROWS($E$2:Q2)+(COLUMNS($E$2:L6)-1)*5)</f>
        <v>80</v>
      </c>
      <c r="M43" s="4">
        <f>INDEX($C$2:$C$51,ROWS($E$2:R2)+(COLUMNS($E$2:M6)-1)*5)</f>
        <v>97</v>
      </c>
      <c r="N43" s="4">
        <f>INDEX($C$2:$C$51,ROWS($E$2:S2)+(COLUMNS($E$2:N6)-1)*5)</f>
        <v>62</v>
      </c>
    </row>
    <row r="44" spans="1:14" x14ac:dyDescent="0.25">
      <c r="A44" s="4">
        <f t="shared" ca="1" si="0"/>
        <v>1950</v>
      </c>
      <c r="B44" s="4">
        <v>43</v>
      </c>
      <c r="C44" s="1">
        <v>80</v>
      </c>
      <c r="E44" s="4">
        <f>INDEX($C$2:$C$51,ROWS($E$2:N3)+(COLUMNS($E$2:E7)-1)*5)</f>
        <v>71</v>
      </c>
      <c r="F44" s="4">
        <f>INDEX($C$2:$C$51,ROWS($E$2:N3)+(COLUMNS($E$2:F7)-1)*5)</f>
        <v>69</v>
      </c>
      <c r="G44" s="4">
        <f>INDEX($C$2:$C$51,ROWS($E$2:N3)+(COLUMNS($E$2:G7)-1)*5)</f>
        <v>72</v>
      </c>
      <c r="H44" s="4">
        <f>INDEX($C$2:$C$51,ROWS($E$2:N3)+(COLUMNS($E$2:H7)-1)*5)</f>
        <v>89</v>
      </c>
      <c r="I44" s="4">
        <f>INDEX($C$2:$C$51,ROWS($E$2:N3)+(COLUMNS($E$2:I7)-1)*5)</f>
        <v>66</v>
      </c>
      <c r="J44" s="4">
        <f>INDEX($C$2:$C$51,ROWS($E$2:O3)+(COLUMNS($E$2:J7)-1)*5)</f>
        <v>75</v>
      </c>
      <c r="K44" s="4">
        <f>INDEX($C$2:$C$51,ROWS($E$2:P3)+(COLUMNS($E$2:K7)-1)*5)</f>
        <v>79</v>
      </c>
      <c r="L44" s="4">
        <f>INDEX($C$2:$C$51,ROWS($E$2:Q3)+(COLUMNS($E$2:L7)-1)*5)</f>
        <v>75</v>
      </c>
      <c r="M44" s="4">
        <f>INDEX($C$2:$C$51,ROWS($E$2:R3)+(COLUMNS($E$2:M7)-1)*5)</f>
        <v>72</v>
      </c>
      <c r="N44" s="4">
        <f>INDEX($C$2:$C$51,ROWS($E$2:S3)+(COLUMNS($E$2:N7)-1)*5)</f>
        <v>76</v>
      </c>
    </row>
    <row r="45" spans="1:14" x14ac:dyDescent="0.25">
      <c r="A45" s="4">
        <f t="shared" ca="1" si="0"/>
        <v>1800</v>
      </c>
      <c r="B45" s="4">
        <v>44</v>
      </c>
      <c r="C45" s="1">
        <v>67</v>
      </c>
      <c r="E45" s="4">
        <f>INDEX($C$2:$C$51,ROWS($E$2:N4)+(COLUMNS($E$2:E8)-1)*5)</f>
        <v>104</v>
      </c>
      <c r="F45" s="4">
        <f>INDEX($C$2:$C$51,ROWS($E$2:N4)+(COLUMNS($E$2:F8)-1)*5)</f>
        <v>74</v>
      </c>
      <c r="G45" s="4">
        <f>INDEX($C$2:$C$51,ROWS($E$2:N4)+(COLUMNS($E$2:G8)-1)*5)</f>
        <v>62</v>
      </c>
      <c r="H45" s="4">
        <f>INDEX($C$2:$C$51,ROWS($E$2:N4)+(COLUMNS($E$2:H8)-1)*5)</f>
        <v>68</v>
      </c>
      <c r="I45" s="4">
        <f>INDEX($C$2:$C$51,ROWS($E$2:N4)+(COLUMNS($E$2:I8)-1)*5)</f>
        <v>97</v>
      </c>
      <c r="J45" s="4">
        <f>INDEX($C$2:$C$51,ROWS($E$2:O4)+(COLUMNS($E$2:J8)-1)*5)</f>
        <v>105</v>
      </c>
      <c r="K45" s="4">
        <f>INDEX($C$2:$C$51,ROWS($E$2:P4)+(COLUMNS($E$2:K8)-1)*5)</f>
        <v>77</v>
      </c>
      <c r="L45" s="4">
        <f>INDEX($C$2:$C$51,ROWS($E$2:Q4)+(COLUMNS($E$2:L8)-1)*5)</f>
        <v>65</v>
      </c>
      <c r="M45" s="4">
        <f>INDEX($C$2:$C$51,ROWS($E$2:R4)+(COLUMNS($E$2:M8)-1)*5)</f>
        <v>80</v>
      </c>
      <c r="N45" s="4">
        <f>INDEX($C$2:$C$51,ROWS($E$2:S4)+(COLUMNS($E$2:N8)-1)*5)</f>
        <v>109</v>
      </c>
    </row>
    <row r="46" spans="1:14" x14ac:dyDescent="0.25">
      <c r="A46" s="4">
        <f t="shared" ca="1" si="0"/>
        <v>1200</v>
      </c>
      <c r="B46" s="4">
        <v>45</v>
      </c>
      <c r="C46" s="1">
        <v>62</v>
      </c>
      <c r="E46" s="4">
        <f>INDEX($C$2:$C$51,ROWS($E$2:N5)+(COLUMNS($E$2:E9)-1)*5)</f>
        <v>85</v>
      </c>
      <c r="F46" s="4">
        <f>INDEX($C$2:$C$51,ROWS($E$2:N5)+(COLUMNS($E$2:F9)-1)*5)</f>
        <v>97</v>
      </c>
      <c r="G46" s="4">
        <f>INDEX($C$2:$C$51,ROWS($E$2:N5)+(COLUMNS($E$2:G9)-1)*5)</f>
        <v>88</v>
      </c>
      <c r="H46" s="4">
        <f>INDEX($C$2:$C$51,ROWS($E$2:N5)+(COLUMNS($E$2:H9)-1)*5)</f>
        <v>68</v>
      </c>
      <c r="I46" s="4">
        <f>INDEX($C$2:$C$51,ROWS($E$2:N5)+(COLUMNS($E$2:I9)-1)*5)</f>
        <v>83</v>
      </c>
      <c r="J46" s="4">
        <f>INDEX($C$2:$C$51,ROWS($E$2:O5)+(COLUMNS($E$2:J9)-1)*5)</f>
        <v>68</v>
      </c>
      <c r="K46" s="4">
        <f>INDEX($C$2:$C$51,ROWS($E$2:P5)+(COLUMNS($E$2:K9)-1)*5)</f>
        <v>71</v>
      </c>
      <c r="L46" s="4">
        <f>INDEX($C$2:$C$51,ROWS($E$2:Q5)+(COLUMNS($E$2:L9)-1)*5)</f>
        <v>69</v>
      </c>
      <c r="M46" s="4">
        <f>INDEX($C$2:$C$51,ROWS($E$2:R5)+(COLUMNS($E$2:M9)-1)*5)</f>
        <v>67</v>
      </c>
      <c r="N46" s="4">
        <f>INDEX($C$2:$C$51,ROWS($E$2:S5)+(COLUMNS($E$2:N9)-1)*5)</f>
        <v>74</v>
      </c>
    </row>
    <row r="47" spans="1:14" x14ac:dyDescent="0.25">
      <c r="A47" s="4">
        <f t="shared" ca="1" si="0"/>
        <v>1100</v>
      </c>
      <c r="B47" s="4">
        <v>46</v>
      </c>
      <c r="C47" s="1">
        <v>62</v>
      </c>
      <c r="E47" s="4">
        <f>INDEX($C$2:$C$51,ROWS($E$2:N6)+(COLUMNS($E$2:E10)-1)*5)</f>
        <v>62</v>
      </c>
      <c r="F47" s="4">
        <f>INDEX($C$2:$C$51,ROWS($E$2:N6)+(COLUMNS($E$2:F10)-1)*5)</f>
        <v>82</v>
      </c>
      <c r="G47" s="4">
        <f>INDEX($C$2:$C$51,ROWS($E$2:N6)+(COLUMNS($E$2:G10)-1)*5)</f>
        <v>98</v>
      </c>
      <c r="H47" s="4">
        <f>INDEX($C$2:$C$51,ROWS($E$2:N6)+(COLUMNS($E$2:H10)-1)*5)</f>
        <v>101</v>
      </c>
      <c r="I47" s="4">
        <f>INDEX($C$2:$C$51,ROWS($E$2:N6)+(COLUMNS($E$2:I10)-1)*5)</f>
        <v>79</v>
      </c>
      <c r="J47" s="4">
        <f>INDEX($C$2:$C$51,ROWS($E$2:O6)+(COLUMNS($E$2:J10)-1)*5)</f>
        <v>105</v>
      </c>
      <c r="K47" s="4">
        <f>INDEX($C$2:$C$51,ROWS($E$2:P6)+(COLUMNS($E$2:K10)-1)*5)</f>
        <v>79</v>
      </c>
      <c r="L47" s="4">
        <f>INDEX($C$2:$C$51,ROWS($E$2:Q6)+(COLUMNS($E$2:L10)-1)*5)</f>
        <v>69</v>
      </c>
      <c r="M47" s="4">
        <f>INDEX($C$2:$C$51,ROWS($E$2:R6)+(COLUMNS($E$2:M10)-1)*5)</f>
        <v>62</v>
      </c>
      <c r="N47" s="4">
        <f>INDEX($C$2:$C$51,ROWS($E$2:S6)+(COLUMNS($E$2:N10)-1)*5)</f>
        <v>73</v>
      </c>
    </row>
    <row r="48" spans="1:14" x14ac:dyDescent="0.25">
      <c r="A48" s="4">
        <f t="shared" ca="1" si="0"/>
        <v>1050</v>
      </c>
      <c r="B48" s="4">
        <v>47</v>
      </c>
      <c r="C48" s="1">
        <v>76</v>
      </c>
    </row>
    <row r="49" spans="1:3" x14ac:dyDescent="0.25">
      <c r="A49" s="4">
        <f t="shared" ca="1" si="0"/>
        <v>1300</v>
      </c>
      <c r="B49" s="4">
        <v>48</v>
      </c>
      <c r="C49" s="1">
        <v>109</v>
      </c>
    </row>
    <row r="50" spans="1:3" x14ac:dyDescent="0.25">
      <c r="A50" s="4">
        <f t="shared" ca="1" si="0"/>
        <v>1550</v>
      </c>
      <c r="B50" s="4">
        <v>49</v>
      </c>
      <c r="C50" s="1">
        <v>74</v>
      </c>
    </row>
    <row r="51" spans="1:3" x14ac:dyDescent="0.25">
      <c r="A51" s="4">
        <f t="shared" ca="1" si="0"/>
        <v>1550</v>
      </c>
      <c r="B51" s="4">
        <v>50</v>
      </c>
      <c r="C51" s="1">
        <v>73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51"/>
  <sheetViews>
    <sheetView workbookViewId="0">
      <selection sqref="A1:Q7"/>
    </sheetView>
  </sheetViews>
  <sheetFormatPr defaultRowHeight="15" x14ac:dyDescent="0.25"/>
  <cols>
    <col min="2" max="10" width="0" hidden="1" customWidth="1"/>
    <col min="14" max="14" width="3" bestFit="1" customWidth="1"/>
  </cols>
  <sheetData>
    <row r="1" spans="1:15" x14ac:dyDescent="0.25">
      <c r="A1" t="s">
        <v>0</v>
      </c>
      <c r="L1" t="s">
        <v>0</v>
      </c>
      <c r="M1" t="s">
        <v>0</v>
      </c>
    </row>
    <row r="2" spans="1:15" x14ac:dyDescent="0.25">
      <c r="A2" s="11">
        <v>91</v>
      </c>
      <c r="B2" s="11">
        <v>78</v>
      </c>
      <c r="C2" s="11">
        <v>93</v>
      </c>
      <c r="D2" s="11">
        <v>57</v>
      </c>
      <c r="E2" s="11">
        <v>75</v>
      </c>
      <c r="F2" s="11">
        <v>52</v>
      </c>
      <c r="G2" s="11">
        <v>99</v>
      </c>
      <c r="H2" s="11">
        <v>80</v>
      </c>
      <c r="I2" s="11">
        <v>97</v>
      </c>
      <c r="J2" s="11">
        <v>62</v>
      </c>
      <c r="L2" t="str">
        <f>LEFT(A2,LEN(A2)-1)</f>
        <v>9</v>
      </c>
      <c r="M2" t="s">
        <v>26</v>
      </c>
      <c r="N2" s="13" t="str">
        <f>M2</f>
        <v>5</v>
      </c>
      <c r="O2" t="str">
        <f>REPT("0 ",COUNTIF($A$2:$A$51,10*M2+0))&amp;REPT("1 ",COUNTIF($A$2:$A$51,10*M2+1))&amp;REPT("2 ",COUNTIF($A$2:$A$51,10*M2+2))&amp;REPT("3 ",COUNTIF($A$2:$A$51,10*M2+3))&amp;REPT("4 ",COUNTIF($A$2:$A$51,10*M2+4))&amp;REPT("5 ",COUNTIF($A$2:$A$51,10*M2+5))&amp;REPT("6 ",COUNTIF($A$2:$A$51,10*M2+6))&amp;REPT("7 ",COUNTIF($A$2:$A$51,10*M2+7))&amp;REPT("8 ",COUNTIF($A$2:$A$51,10*M2+8))&amp;REPT("9 ",COUNTIF($A$2:$A$51,10*M2+9))</f>
        <v xml:space="preserve">2 7 </v>
      </c>
    </row>
    <row r="3" spans="1:15" x14ac:dyDescent="0.25">
      <c r="A3" s="11">
        <v>71</v>
      </c>
      <c r="B3" s="11">
        <v>69</v>
      </c>
      <c r="C3" s="11">
        <v>72</v>
      </c>
      <c r="D3" s="11">
        <v>89</v>
      </c>
      <c r="E3" s="11">
        <v>66</v>
      </c>
      <c r="F3" s="11">
        <v>75</v>
      </c>
      <c r="G3" s="11">
        <v>79</v>
      </c>
      <c r="H3" s="11">
        <v>75</v>
      </c>
      <c r="I3" s="11">
        <v>72</v>
      </c>
      <c r="J3" s="11">
        <v>76</v>
      </c>
      <c r="L3" t="str">
        <f t="shared" ref="L3:L51" si="0">LEFT(A3,LEN(A3)-1)</f>
        <v>7</v>
      </c>
      <c r="M3" t="s">
        <v>25</v>
      </c>
      <c r="N3" s="13" t="str">
        <f t="shared" ref="N3:N7" si="1">M3</f>
        <v>6</v>
      </c>
      <c r="O3" t="str">
        <f t="shared" ref="O3:O7" si="2">REPT("0 ",COUNTIF($A$2:$A$51,10*M3+0))&amp;REPT("1 ",COUNTIF($A$2:$A$51,10*M3+1))&amp;REPT("2 ",COUNTIF($A$2:$A$51,10*M3+2))&amp;REPT("3 ",COUNTIF($A$2:$A$51,10*M3+3))&amp;REPT("4 ",COUNTIF($A$2:$A$51,10*M3+4))&amp;REPT("5 ",COUNTIF($A$2:$A$51,10*M3+5))&amp;REPT("6 ",COUNTIF($A$2:$A$51,10*M3+6))&amp;REPT("7 ",COUNTIF($A$2:$A$51,10*M3+7))&amp;REPT("8 ",COUNTIF($A$2:$A$51,10*M3+8))&amp;REPT("9 ",COUNTIF($A$2:$A$51,10*M3+9))</f>
        <v xml:space="preserve">2 2 2 2 5 6 7 8 8 8 9 9 9 </v>
      </c>
    </row>
    <row r="4" spans="1:15" x14ac:dyDescent="0.25">
      <c r="A4" s="11">
        <v>104</v>
      </c>
      <c r="B4" s="11">
        <v>74</v>
      </c>
      <c r="C4" s="11">
        <v>62</v>
      </c>
      <c r="D4" s="11">
        <v>68</v>
      </c>
      <c r="E4" s="11">
        <v>97</v>
      </c>
      <c r="F4" s="11">
        <v>105</v>
      </c>
      <c r="G4" s="11">
        <v>77</v>
      </c>
      <c r="H4" s="11">
        <v>65</v>
      </c>
      <c r="I4" s="11">
        <v>80</v>
      </c>
      <c r="J4" s="11">
        <v>109</v>
      </c>
      <c r="L4" t="str">
        <f t="shared" si="0"/>
        <v>10</v>
      </c>
      <c r="M4" t="s">
        <v>22</v>
      </c>
      <c r="N4" s="13" t="str">
        <f t="shared" si="1"/>
        <v>7</v>
      </c>
      <c r="O4" t="str">
        <f t="shared" si="2"/>
        <v xml:space="preserve">1 1 2 2 3 4 4 5 5 5 6 7 8 9 9 9 </v>
      </c>
    </row>
    <row r="5" spans="1:15" x14ac:dyDescent="0.25">
      <c r="A5" s="11">
        <v>85</v>
      </c>
      <c r="B5" s="11">
        <v>97</v>
      </c>
      <c r="C5" s="11">
        <v>88</v>
      </c>
      <c r="D5" s="11">
        <v>68</v>
      </c>
      <c r="E5" s="11">
        <v>83</v>
      </c>
      <c r="F5" s="11">
        <v>68</v>
      </c>
      <c r="G5" s="11">
        <v>71</v>
      </c>
      <c r="H5" s="11">
        <v>69</v>
      </c>
      <c r="I5" s="11">
        <v>67</v>
      </c>
      <c r="J5" s="11">
        <v>74</v>
      </c>
      <c r="L5" t="str">
        <f t="shared" si="0"/>
        <v>8</v>
      </c>
      <c r="M5" t="s">
        <v>24</v>
      </c>
      <c r="N5" s="13" t="str">
        <f t="shared" si="1"/>
        <v>8</v>
      </c>
      <c r="O5" t="str">
        <f t="shared" si="2"/>
        <v xml:space="preserve">0 0 2 3 5 8 9 </v>
      </c>
    </row>
    <row r="6" spans="1:15" x14ac:dyDescent="0.25">
      <c r="A6" s="11">
        <v>62</v>
      </c>
      <c r="B6" s="11">
        <v>82</v>
      </c>
      <c r="C6" s="11">
        <v>98</v>
      </c>
      <c r="D6" s="11">
        <v>101</v>
      </c>
      <c r="E6" s="11">
        <v>79</v>
      </c>
      <c r="F6" s="11">
        <v>105</v>
      </c>
      <c r="G6" s="11">
        <v>79</v>
      </c>
      <c r="H6" s="11">
        <v>69</v>
      </c>
      <c r="I6" s="11">
        <v>62</v>
      </c>
      <c r="J6" s="11">
        <v>73</v>
      </c>
      <c r="L6" t="str">
        <f t="shared" si="0"/>
        <v>6</v>
      </c>
      <c r="M6" t="s">
        <v>21</v>
      </c>
      <c r="N6" s="13" t="str">
        <f t="shared" si="1"/>
        <v>9</v>
      </c>
      <c r="O6" t="str">
        <f t="shared" si="2"/>
        <v xml:space="preserve">1 3 7 7 7 8 9 </v>
      </c>
    </row>
    <row r="7" spans="1:15" x14ac:dyDescent="0.25">
      <c r="A7" s="1">
        <f>B2</f>
        <v>78</v>
      </c>
      <c r="L7" t="str">
        <f t="shared" si="0"/>
        <v>7</v>
      </c>
      <c r="M7" t="s">
        <v>23</v>
      </c>
      <c r="N7" s="13" t="str">
        <f t="shared" si="1"/>
        <v>10</v>
      </c>
      <c r="O7" t="str">
        <f t="shared" si="2"/>
        <v xml:space="preserve">1 4 5 5 9 </v>
      </c>
    </row>
    <row r="8" spans="1:15" x14ac:dyDescent="0.25">
      <c r="A8" s="1">
        <f t="shared" ref="A8:A11" si="3">B3</f>
        <v>69</v>
      </c>
      <c r="L8" t="str">
        <f t="shared" si="0"/>
        <v>6</v>
      </c>
    </row>
    <row r="9" spans="1:15" x14ac:dyDescent="0.25">
      <c r="A9" s="1">
        <f t="shared" si="3"/>
        <v>74</v>
      </c>
      <c r="L9" t="str">
        <f t="shared" si="0"/>
        <v>7</v>
      </c>
    </row>
    <row r="10" spans="1:15" x14ac:dyDescent="0.25">
      <c r="A10" s="1">
        <f t="shared" si="3"/>
        <v>97</v>
      </c>
      <c r="L10" t="str">
        <f t="shared" si="0"/>
        <v>9</v>
      </c>
    </row>
    <row r="11" spans="1:15" x14ac:dyDescent="0.25">
      <c r="A11" s="1">
        <f t="shared" si="3"/>
        <v>82</v>
      </c>
      <c r="L11" t="str">
        <f t="shared" si="0"/>
        <v>8</v>
      </c>
    </row>
    <row r="12" spans="1:15" x14ac:dyDescent="0.25">
      <c r="A12" s="1">
        <f>C2</f>
        <v>93</v>
      </c>
      <c r="L12" t="str">
        <f t="shared" si="0"/>
        <v>9</v>
      </c>
    </row>
    <row r="13" spans="1:15" x14ac:dyDescent="0.25">
      <c r="A13" s="1">
        <f t="shared" ref="A13:A16" si="4">C3</f>
        <v>72</v>
      </c>
      <c r="L13" t="str">
        <f t="shared" si="0"/>
        <v>7</v>
      </c>
    </row>
    <row r="14" spans="1:15" x14ac:dyDescent="0.25">
      <c r="A14" s="1">
        <f t="shared" si="4"/>
        <v>62</v>
      </c>
      <c r="L14" t="str">
        <f t="shared" si="0"/>
        <v>6</v>
      </c>
    </row>
    <row r="15" spans="1:15" x14ac:dyDescent="0.25">
      <c r="A15" s="1">
        <f t="shared" si="4"/>
        <v>88</v>
      </c>
      <c r="L15" t="str">
        <f t="shared" si="0"/>
        <v>8</v>
      </c>
    </row>
    <row r="16" spans="1:15" x14ac:dyDescent="0.25">
      <c r="A16" s="1">
        <f t="shared" si="4"/>
        <v>98</v>
      </c>
      <c r="L16" t="str">
        <f t="shared" si="0"/>
        <v>9</v>
      </c>
    </row>
    <row r="17" spans="1:12" x14ac:dyDescent="0.25">
      <c r="A17" s="1">
        <f>D2</f>
        <v>57</v>
      </c>
      <c r="L17" t="str">
        <f t="shared" si="0"/>
        <v>5</v>
      </c>
    </row>
    <row r="18" spans="1:12" x14ac:dyDescent="0.25">
      <c r="A18" s="1">
        <f t="shared" ref="A18:A21" si="5">D3</f>
        <v>89</v>
      </c>
      <c r="L18" t="str">
        <f t="shared" si="0"/>
        <v>8</v>
      </c>
    </row>
    <row r="19" spans="1:12" x14ac:dyDescent="0.25">
      <c r="A19" s="1">
        <f t="shared" si="5"/>
        <v>68</v>
      </c>
      <c r="L19" t="str">
        <f t="shared" si="0"/>
        <v>6</v>
      </c>
    </row>
    <row r="20" spans="1:12" x14ac:dyDescent="0.25">
      <c r="A20" s="1">
        <f t="shared" si="5"/>
        <v>68</v>
      </c>
      <c r="L20" t="str">
        <f t="shared" si="0"/>
        <v>6</v>
      </c>
    </row>
    <row r="21" spans="1:12" x14ac:dyDescent="0.25">
      <c r="A21" s="1">
        <f t="shared" si="5"/>
        <v>101</v>
      </c>
      <c r="L21" t="str">
        <f t="shared" si="0"/>
        <v>10</v>
      </c>
    </row>
    <row r="22" spans="1:12" x14ac:dyDescent="0.25">
      <c r="A22" s="1">
        <f>E2</f>
        <v>75</v>
      </c>
      <c r="L22" t="str">
        <f t="shared" si="0"/>
        <v>7</v>
      </c>
    </row>
    <row r="23" spans="1:12" x14ac:dyDescent="0.25">
      <c r="A23" s="1">
        <f t="shared" ref="A23:A26" si="6">E3</f>
        <v>66</v>
      </c>
      <c r="L23" t="str">
        <f t="shared" si="0"/>
        <v>6</v>
      </c>
    </row>
    <row r="24" spans="1:12" x14ac:dyDescent="0.25">
      <c r="A24" s="1">
        <f t="shared" si="6"/>
        <v>97</v>
      </c>
      <c r="L24" t="str">
        <f t="shared" si="0"/>
        <v>9</v>
      </c>
    </row>
    <row r="25" spans="1:12" x14ac:dyDescent="0.25">
      <c r="A25" s="1">
        <f t="shared" si="6"/>
        <v>83</v>
      </c>
      <c r="L25" t="str">
        <f t="shared" si="0"/>
        <v>8</v>
      </c>
    </row>
    <row r="26" spans="1:12" x14ac:dyDescent="0.25">
      <c r="A26" s="1">
        <f t="shared" si="6"/>
        <v>79</v>
      </c>
      <c r="L26" t="str">
        <f t="shared" si="0"/>
        <v>7</v>
      </c>
    </row>
    <row r="27" spans="1:12" x14ac:dyDescent="0.25">
      <c r="A27" s="1">
        <f>F2</f>
        <v>52</v>
      </c>
      <c r="L27" t="str">
        <f t="shared" si="0"/>
        <v>5</v>
      </c>
    </row>
    <row r="28" spans="1:12" x14ac:dyDescent="0.25">
      <c r="A28" s="1">
        <f t="shared" ref="A28:A31" si="7">F3</f>
        <v>75</v>
      </c>
      <c r="L28" t="str">
        <f t="shared" si="0"/>
        <v>7</v>
      </c>
    </row>
    <row r="29" spans="1:12" x14ac:dyDescent="0.25">
      <c r="A29" s="1">
        <f t="shared" si="7"/>
        <v>105</v>
      </c>
      <c r="L29" t="str">
        <f t="shared" si="0"/>
        <v>10</v>
      </c>
    </row>
    <row r="30" spans="1:12" x14ac:dyDescent="0.25">
      <c r="A30" s="1">
        <f t="shared" si="7"/>
        <v>68</v>
      </c>
      <c r="L30" t="str">
        <f t="shared" si="0"/>
        <v>6</v>
      </c>
    </row>
    <row r="31" spans="1:12" x14ac:dyDescent="0.25">
      <c r="A31" s="1">
        <f t="shared" si="7"/>
        <v>105</v>
      </c>
      <c r="L31" t="str">
        <f t="shared" si="0"/>
        <v>10</v>
      </c>
    </row>
    <row r="32" spans="1:12" x14ac:dyDescent="0.25">
      <c r="A32" s="1">
        <f>G2</f>
        <v>99</v>
      </c>
      <c r="L32" t="str">
        <f t="shared" si="0"/>
        <v>9</v>
      </c>
    </row>
    <row r="33" spans="1:12" x14ac:dyDescent="0.25">
      <c r="A33" s="1">
        <f t="shared" ref="A33:A36" si="8">G3</f>
        <v>79</v>
      </c>
      <c r="L33" t="str">
        <f t="shared" si="0"/>
        <v>7</v>
      </c>
    </row>
    <row r="34" spans="1:12" x14ac:dyDescent="0.25">
      <c r="A34" s="1">
        <f t="shared" si="8"/>
        <v>77</v>
      </c>
      <c r="L34" t="str">
        <f t="shared" si="0"/>
        <v>7</v>
      </c>
    </row>
    <row r="35" spans="1:12" x14ac:dyDescent="0.25">
      <c r="A35" s="1">
        <f t="shared" si="8"/>
        <v>71</v>
      </c>
      <c r="L35" t="str">
        <f t="shared" si="0"/>
        <v>7</v>
      </c>
    </row>
    <row r="36" spans="1:12" x14ac:dyDescent="0.25">
      <c r="A36" s="1">
        <f t="shared" si="8"/>
        <v>79</v>
      </c>
      <c r="L36" t="str">
        <f t="shared" si="0"/>
        <v>7</v>
      </c>
    </row>
    <row r="37" spans="1:12" x14ac:dyDescent="0.25">
      <c r="A37" s="1">
        <f>H2</f>
        <v>80</v>
      </c>
      <c r="L37" t="str">
        <f t="shared" si="0"/>
        <v>8</v>
      </c>
    </row>
    <row r="38" spans="1:12" x14ac:dyDescent="0.25">
      <c r="A38" s="1">
        <f t="shared" ref="A38:A41" si="9">H3</f>
        <v>75</v>
      </c>
      <c r="L38" t="str">
        <f t="shared" si="0"/>
        <v>7</v>
      </c>
    </row>
    <row r="39" spans="1:12" x14ac:dyDescent="0.25">
      <c r="A39" s="1">
        <f t="shared" si="9"/>
        <v>65</v>
      </c>
      <c r="L39" t="str">
        <f t="shared" si="0"/>
        <v>6</v>
      </c>
    </row>
    <row r="40" spans="1:12" x14ac:dyDescent="0.25">
      <c r="A40" s="1">
        <f t="shared" si="9"/>
        <v>69</v>
      </c>
      <c r="L40" t="str">
        <f t="shared" si="0"/>
        <v>6</v>
      </c>
    </row>
    <row r="41" spans="1:12" x14ac:dyDescent="0.25">
      <c r="A41" s="1">
        <f t="shared" si="9"/>
        <v>69</v>
      </c>
      <c r="L41" t="str">
        <f t="shared" si="0"/>
        <v>6</v>
      </c>
    </row>
    <row r="42" spans="1:12" x14ac:dyDescent="0.25">
      <c r="A42" s="1">
        <f>I2</f>
        <v>97</v>
      </c>
      <c r="L42" t="str">
        <f t="shared" si="0"/>
        <v>9</v>
      </c>
    </row>
    <row r="43" spans="1:12" x14ac:dyDescent="0.25">
      <c r="A43" s="1">
        <f t="shared" ref="A43:A46" si="10">I3</f>
        <v>72</v>
      </c>
      <c r="L43" t="str">
        <f t="shared" si="0"/>
        <v>7</v>
      </c>
    </row>
    <row r="44" spans="1:12" x14ac:dyDescent="0.25">
      <c r="A44" s="1">
        <f t="shared" si="10"/>
        <v>80</v>
      </c>
      <c r="L44" t="str">
        <f t="shared" si="0"/>
        <v>8</v>
      </c>
    </row>
    <row r="45" spans="1:12" x14ac:dyDescent="0.25">
      <c r="A45" s="1">
        <f t="shared" si="10"/>
        <v>67</v>
      </c>
      <c r="L45" t="str">
        <f t="shared" si="0"/>
        <v>6</v>
      </c>
    </row>
    <row r="46" spans="1:12" x14ac:dyDescent="0.25">
      <c r="A46" s="1">
        <f t="shared" si="10"/>
        <v>62</v>
      </c>
      <c r="L46" t="str">
        <f t="shared" si="0"/>
        <v>6</v>
      </c>
    </row>
    <row r="47" spans="1:12" x14ac:dyDescent="0.25">
      <c r="A47" s="1">
        <f>J2</f>
        <v>62</v>
      </c>
      <c r="L47" t="str">
        <f t="shared" si="0"/>
        <v>6</v>
      </c>
    </row>
    <row r="48" spans="1:12" x14ac:dyDescent="0.25">
      <c r="A48" s="1">
        <f t="shared" ref="A48:A51" si="11">J3</f>
        <v>76</v>
      </c>
      <c r="L48" t="str">
        <f t="shared" si="0"/>
        <v>7</v>
      </c>
    </row>
    <row r="49" spans="1:12" x14ac:dyDescent="0.25">
      <c r="A49" s="1">
        <f t="shared" si="11"/>
        <v>109</v>
      </c>
      <c r="L49" t="str">
        <f t="shared" si="0"/>
        <v>10</v>
      </c>
    </row>
    <row r="50" spans="1:12" x14ac:dyDescent="0.25">
      <c r="A50" s="1">
        <f t="shared" si="11"/>
        <v>74</v>
      </c>
      <c r="L50" t="str">
        <f t="shared" si="0"/>
        <v>7</v>
      </c>
    </row>
    <row r="51" spans="1:12" x14ac:dyDescent="0.25">
      <c r="A51" s="1">
        <f t="shared" si="11"/>
        <v>73</v>
      </c>
      <c r="L51" t="str">
        <f t="shared" si="0"/>
        <v>7</v>
      </c>
    </row>
  </sheetData>
  <sortState xmlns:xlrd2="http://schemas.microsoft.com/office/spreadsheetml/2017/richdata2" ref="M2:M7">
    <sortCondition ref="M2:M7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5"/>
  <sheetViews>
    <sheetView tabSelected="1" workbookViewId="0">
      <selection sqref="A1:F24"/>
    </sheetView>
  </sheetViews>
  <sheetFormatPr defaultRowHeight="15" x14ac:dyDescent="0.25"/>
  <cols>
    <col min="1" max="1" width="9.5703125" bestFit="1" customWidth="1"/>
    <col min="2" max="5" width="13.7109375" style="1" bestFit="1" customWidth="1"/>
    <col min="6" max="6" width="5.7109375" style="1" bestFit="1" customWidth="1"/>
  </cols>
  <sheetData>
    <row r="1" spans="1:6" ht="15.75" x14ac:dyDescent="0.25">
      <c r="A1" s="2"/>
      <c r="B1" s="15" t="s">
        <v>27</v>
      </c>
      <c r="C1" s="15"/>
      <c r="D1" s="15"/>
      <c r="E1" s="15"/>
      <c r="F1" s="15"/>
    </row>
    <row r="2" spans="1:6" ht="16.5" thickBot="1" x14ac:dyDescent="0.3">
      <c r="A2" s="14" t="s">
        <v>33</v>
      </c>
      <c r="B2" s="15" t="s">
        <v>28</v>
      </c>
      <c r="C2" s="15" t="s">
        <v>29</v>
      </c>
      <c r="D2" s="15" t="s">
        <v>30</v>
      </c>
      <c r="E2" s="15" t="s">
        <v>31</v>
      </c>
      <c r="F2" s="15" t="s">
        <v>5</v>
      </c>
    </row>
    <row r="3" spans="1:6" ht="15.75" x14ac:dyDescent="0.25">
      <c r="A3" s="16" t="s">
        <v>32</v>
      </c>
      <c r="B3" s="17">
        <v>18</v>
      </c>
      <c r="C3" s="18">
        <v>6</v>
      </c>
      <c r="D3" s="18">
        <v>19</v>
      </c>
      <c r="E3" s="19">
        <v>12</v>
      </c>
      <c r="F3" s="15">
        <f>SUM(B3:E3)</f>
        <v>55</v>
      </c>
    </row>
    <row r="4" spans="1:6" ht="16.5" thickBot="1" x14ac:dyDescent="0.3">
      <c r="A4" s="2" t="s">
        <v>34</v>
      </c>
      <c r="B4" s="20">
        <v>12</v>
      </c>
      <c r="C4" s="21">
        <v>14</v>
      </c>
      <c r="D4" s="21">
        <v>16</v>
      </c>
      <c r="E4" s="22">
        <v>3</v>
      </c>
      <c r="F4" s="15">
        <f>SUM(B4:E4)</f>
        <v>45</v>
      </c>
    </row>
    <row r="5" spans="1:6" ht="15.75" x14ac:dyDescent="0.25">
      <c r="A5" s="2" t="s">
        <v>5</v>
      </c>
      <c r="B5" s="15">
        <f>SUM(B3:B4)</f>
        <v>30</v>
      </c>
      <c r="C5" s="15">
        <f t="shared" ref="C5:E5" si="0">SUM(C3:C4)</f>
        <v>20</v>
      </c>
      <c r="D5" s="15">
        <f t="shared" si="0"/>
        <v>35</v>
      </c>
      <c r="E5" s="15">
        <f t="shared" si="0"/>
        <v>15</v>
      </c>
      <c r="F5" s="15">
        <f>SUM(F3:F4)</f>
        <v>100</v>
      </c>
    </row>
    <row r="6" spans="1:6" ht="15.75" x14ac:dyDescent="0.25">
      <c r="A6" s="2"/>
      <c r="B6" s="15"/>
      <c r="C6" s="15"/>
      <c r="D6" s="15"/>
      <c r="E6" s="15"/>
      <c r="F6" s="15"/>
    </row>
    <row r="7" spans="1:6" ht="15.75" x14ac:dyDescent="0.25">
      <c r="A7" s="2"/>
      <c r="B7" s="15" t="str">
        <f t="shared" ref="B7" si="1">B1</f>
        <v>Home Style</v>
      </c>
      <c r="C7" s="15"/>
      <c r="D7" s="15"/>
      <c r="E7" s="15"/>
      <c r="F7" s="15"/>
    </row>
    <row r="8" spans="1:6" ht="16.5" thickBot="1" x14ac:dyDescent="0.3">
      <c r="A8" s="2" t="str">
        <f t="shared" ref="A8:F8" si="2">A2</f>
        <v>P-Range</v>
      </c>
      <c r="B8" s="15" t="str">
        <f t="shared" si="2"/>
        <v>Colonical</v>
      </c>
      <c r="C8" s="15" t="str">
        <f t="shared" si="2"/>
        <v>Log</v>
      </c>
      <c r="D8" s="15" t="str">
        <f t="shared" si="2"/>
        <v>Split</v>
      </c>
      <c r="E8" s="15" t="str">
        <f t="shared" si="2"/>
        <v>A-Frame</v>
      </c>
      <c r="F8" s="15" t="str">
        <f t="shared" si="2"/>
        <v>Total</v>
      </c>
    </row>
    <row r="9" spans="1:6" ht="15.75" x14ac:dyDescent="0.25">
      <c r="A9" s="2" t="str">
        <f t="shared" ref="A9" si="3">A3</f>
        <v>&lt; 250000</v>
      </c>
      <c r="B9" s="17">
        <f>B3/$F3</f>
        <v>0.32727272727272727</v>
      </c>
      <c r="C9" s="18">
        <f t="shared" ref="C9:E10" si="4">C3/$F3</f>
        <v>0.10909090909090909</v>
      </c>
      <c r="D9" s="18">
        <f t="shared" si="4"/>
        <v>0.34545454545454546</v>
      </c>
      <c r="E9" s="19">
        <f t="shared" si="4"/>
        <v>0.21818181818181817</v>
      </c>
      <c r="F9" s="15">
        <f>SUM(B9:E9)</f>
        <v>0.99999999999999989</v>
      </c>
    </row>
    <row r="10" spans="1:6" ht="16.5" thickBot="1" x14ac:dyDescent="0.3">
      <c r="A10" s="2" t="str">
        <f t="shared" ref="A10" si="5">A4</f>
        <v>≥ 250000</v>
      </c>
      <c r="B10" s="20">
        <f>B4/$F4</f>
        <v>0.26666666666666666</v>
      </c>
      <c r="C10" s="21">
        <f t="shared" si="4"/>
        <v>0.31111111111111112</v>
      </c>
      <c r="D10" s="21">
        <f t="shared" si="4"/>
        <v>0.35555555555555557</v>
      </c>
      <c r="E10" s="22">
        <f t="shared" si="4"/>
        <v>6.6666666666666666E-2</v>
      </c>
      <c r="F10" s="15">
        <f>SUM(B10:E10)</f>
        <v>1</v>
      </c>
    </row>
    <row r="11" spans="1:6" ht="15.75" x14ac:dyDescent="0.25">
      <c r="A11" s="2" t="str">
        <f t="shared" ref="A11" si="6">A5</f>
        <v>Total</v>
      </c>
      <c r="B11" s="15"/>
      <c r="C11" s="15"/>
      <c r="D11" s="15"/>
      <c r="E11" s="15"/>
      <c r="F11" s="15"/>
    </row>
    <row r="13" spans="1:6" ht="15.75" x14ac:dyDescent="0.25">
      <c r="A13" s="2"/>
      <c r="B13" s="2" t="str">
        <f t="shared" ref="B13" si="7">B1</f>
        <v>Home Style</v>
      </c>
      <c r="C13" s="2"/>
      <c r="D13" s="2"/>
      <c r="E13" s="2"/>
      <c r="F13" s="2"/>
    </row>
    <row r="14" spans="1:6" ht="16.5" thickBot="1" x14ac:dyDescent="0.3">
      <c r="A14" s="2" t="str">
        <f t="shared" ref="A14:F14" si="8">A2</f>
        <v>P-Range</v>
      </c>
      <c r="B14" s="15" t="str">
        <f t="shared" si="8"/>
        <v>Colonical</v>
      </c>
      <c r="C14" s="15" t="str">
        <f t="shared" si="8"/>
        <v>Log</v>
      </c>
      <c r="D14" s="15" t="str">
        <f t="shared" si="8"/>
        <v>Split</v>
      </c>
      <c r="E14" s="15" t="str">
        <f t="shared" si="8"/>
        <v>A-Frame</v>
      </c>
      <c r="F14" s="15" t="str">
        <f t="shared" si="8"/>
        <v>Total</v>
      </c>
    </row>
    <row r="15" spans="1:6" ht="15.75" x14ac:dyDescent="0.25">
      <c r="A15" s="2" t="str">
        <f t="shared" ref="A15" si="9">A3</f>
        <v>&lt; 250000</v>
      </c>
      <c r="B15" s="17">
        <f>B3/B$5</f>
        <v>0.6</v>
      </c>
      <c r="C15" s="18">
        <f t="shared" ref="C15:E16" si="10">C3/C$5</f>
        <v>0.3</v>
      </c>
      <c r="D15" s="19">
        <f t="shared" si="10"/>
        <v>0.54285714285714282</v>
      </c>
      <c r="E15" s="15">
        <f t="shared" si="10"/>
        <v>0.8</v>
      </c>
      <c r="F15" s="15"/>
    </row>
    <row r="16" spans="1:6" ht="16.5" thickBot="1" x14ac:dyDescent="0.3">
      <c r="A16" s="2" t="str">
        <f t="shared" ref="A16" si="11">A4</f>
        <v>≥ 250000</v>
      </c>
      <c r="B16" s="20">
        <f>B4/B$5</f>
        <v>0.4</v>
      </c>
      <c r="C16" s="21">
        <f t="shared" si="10"/>
        <v>0.7</v>
      </c>
      <c r="D16" s="22">
        <f t="shared" si="10"/>
        <v>0.45714285714285713</v>
      </c>
      <c r="E16" s="15">
        <f t="shared" si="10"/>
        <v>0.2</v>
      </c>
      <c r="F16" s="15"/>
    </row>
    <row r="17" spans="1:6" ht="15.75" x14ac:dyDescent="0.25">
      <c r="A17" s="2" t="str">
        <f t="shared" ref="A17" si="12">A5</f>
        <v>Total</v>
      </c>
      <c r="B17" s="15">
        <f>SUM(B15:B16)</f>
        <v>1</v>
      </c>
      <c r="C17" s="15">
        <f t="shared" ref="C17:E17" si="13">SUM(C15:C16)</f>
        <v>1</v>
      </c>
      <c r="D17" s="15">
        <f t="shared" si="13"/>
        <v>1</v>
      </c>
      <c r="E17" s="15">
        <f t="shared" si="13"/>
        <v>1</v>
      </c>
      <c r="F17" s="15"/>
    </row>
    <row r="18" spans="1:6" ht="15.75" x14ac:dyDescent="0.25">
      <c r="A18" s="2"/>
      <c r="B18" s="2"/>
      <c r="C18" s="2"/>
      <c r="D18" s="2"/>
      <c r="E18" s="2"/>
      <c r="F18" s="2"/>
    </row>
    <row r="19" spans="1:6" ht="15.75" x14ac:dyDescent="0.25">
      <c r="A19" s="2"/>
      <c r="B19" s="2"/>
      <c r="C19" s="2"/>
      <c r="D19" s="2"/>
      <c r="E19" s="2"/>
      <c r="F19" s="2"/>
    </row>
    <row r="20" spans="1:6" x14ac:dyDescent="0.25">
      <c r="B20" t="str">
        <f t="shared" ref="B20" si="14">B1</f>
        <v>Home Style</v>
      </c>
      <c r="C20"/>
      <c r="D20"/>
      <c r="E20"/>
      <c r="F20"/>
    </row>
    <row r="21" spans="1:6" ht="15.75" thickBot="1" x14ac:dyDescent="0.3">
      <c r="A21" t="str">
        <f t="shared" ref="A21:F21" si="15">A2</f>
        <v>P-Range</v>
      </c>
      <c r="B21" s="1" t="str">
        <f t="shared" si="15"/>
        <v>Colonical</v>
      </c>
      <c r="C21" s="1" t="str">
        <f t="shared" si="15"/>
        <v>Log</v>
      </c>
      <c r="D21" s="1" t="str">
        <f t="shared" si="15"/>
        <v>Split</v>
      </c>
      <c r="E21" s="1" t="str">
        <f t="shared" si="15"/>
        <v>A-Frame</v>
      </c>
      <c r="F21" s="1" t="str">
        <f t="shared" si="15"/>
        <v>Total</v>
      </c>
    </row>
    <row r="22" spans="1:6" x14ac:dyDescent="0.25">
      <c r="A22" t="str">
        <f t="shared" ref="A22" si="16">A3</f>
        <v>&lt; 250000</v>
      </c>
      <c r="B22" s="23">
        <f>B3/$F$5</f>
        <v>0.18</v>
      </c>
      <c r="C22" s="24">
        <f t="shared" ref="C22:E22" si="17">C3/$F$5</f>
        <v>0.06</v>
      </c>
      <c r="D22" s="24">
        <f t="shared" si="17"/>
        <v>0.19</v>
      </c>
      <c r="E22" s="25">
        <f t="shared" si="17"/>
        <v>0.12</v>
      </c>
      <c r="F22" s="1">
        <f>SUM(B22:E22)</f>
        <v>0.55000000000000004</v>
      </c>
    </row>
    <row r="23" spans="1:6" ht="15.75" thickBot="1" x14ac:dyDescent="0.3">
      <c r="A23" t="str">
        <f t="shared" ref="A23" si="18">A4</f>
        <v>≥ 250000</v>
      </c>
      <c r="B23" s="26">
        <f>B4/$F$5</f>
        <v>0.12</v>
      </c>
      <c r="C23" s="27">
        <f t="shared" ref="C23:E23" si="19">C4/$F$5</f>
        <v>0.14000000000000001</v>
      </c>
      <c r="D23" s="27">
        <f t="shared" si="19"/>
        <v>0.16</v>
      </c>
      <c r="E23" s="28">
        <f t="shared" si="19"/>
        <v>0.03</v>
      </c>
      <c r="F23" s="1">
        <f>SUM(B23:E23)</f>
        <v>0.45000000000000007</v>
      </c>
    </row>
    <row r="24" spans="1:6" x14ac:dyDescent="0.25">
      <c r="A24" t="str">
        <f t="shared" ref="A24" si="20">A5</f>
        <v>Total</v>
      </c>
      <c r="B24" s="1">
        <f>SUM(B22:B23)</f>
        <v>0.3</v>
      </c>
      <c r="C24" s="1">
        <f t="shared" ref="C24:E24" si="21">SUM(C22:C23)</f>
        <v>0.2</v>
      </c>
      <c r="D24" s="1">
        <f t="shared" si="21"/>
        <v>0.35</v>
      </c>
      <c r="E24" s="1">
        <f t="shared" si="21"/>
        <v>0.15</v>
      </c>
      <c r="F24" s="1">
        <f>(SUM(F22:F23)+SUM(B24:E24))/2</f>
        <v>1</v>
      </c>
    </row>
    <row r="25" spans="1:6" x14ac:dyDescent="0.25">
      <c r="B25"/>
      <c r="C25"/>
      <c r="D25"/>
      <c r="E25"/>
      <c r="F2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2.2.HisNumeric</vt:lpstr>
      <vt:lpstr>2.3.DotPlot</vt:lpstr>
      <vt:lpstr>2.2.HisNumeric (2)</vt:lpstr>
      <vt:lpstr>2.4.StemLeaf</vt:lpstr>
      <vt:lpstr>2.5.CrossTabulation</vt:lpstr>
      <vt:lpstr>'2.4.StemLeaf'!Extract</vt:lpstr>
    </vt:vector>
  </TitlesOfParts>
  <Company>CSU, Northridge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Asef-Vaziri, Ardavan</cp:lastModifiedBy>
  <dcterms:created xsi:type="dcterms:W3CDTF">2016-08-18T17:33:25Z</dcterms:created>
  <dcterms:modified xsi:type="dcterms:W3CDTF">2022-06-18T19:02:47Z</dcterms:modified>
</cp:coreProperties>
</file>