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2035\Desktop\Probability\S-ExpoPiss\"/>
    </mc:Choice>
  </mc:AlternateContent>
  <bookViews>
    <workbookView xWindow="0" yWindow="0" windowWidth="29070" windowHeight="15870" activeTab="2"/>
  </bookViews>
  <sheets>
    <sheet name="ExpoPDFvsPoiss" sheetId="6" r:id="rId1"/>
    <sheet name="Expo1Graph" sheetId="1" r:id="rId2"/>
    <sheet name="Expo1Solver" sheetId="2" r:id="rId3"/>
  </sheets>
  <externalReferences>
    <externalReference r:id="rId4"/>
  </externalReferences>
  <definedNames>
    <definedName name="FofX">OFFSET([1]B!$B$8,0,0,[1]B!$B$1+1,1)</definedName>
    <definedName name="FofX1">OFFSET([1]Normal!$B$12,[1]Normal!$B$8,0,[1]Normal!$B$9-[1]Normal!$B$8+1,1)</definedName>
    <definedName name="FofX2">OFFSET([1]Normal!$C$12,[1]Normal!$B$8,0,[1]Normal!$B$9-[1]Normal!$B$8+1,1)</definedName>
    <definedName name="solver_adj" localSheetId="2" hidden="1">Expo1Solver!$B$1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Expo1Solver!$A$1</definedName>
    <definedName name="solver_pre" localSheetId="2" hidden="1">0.000001</definedName>
    <definedName name="solver_rbv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3</definedName>
    <definedName name="solver_val" localSheetId="2" hidden="1">0.9</definedName>
    <definedName name="solver_ver" localSheetId="2" hidden="1">3</definedName>
    <definedName name="x">OFFSET([1]Normal!$A$12,[1]Normal!$B$8,0,[1]Normal!$B$9-[1]Normal!$B$8+1,1)</definedName>
    <definedName name="Xbinomial">OFFSET([1]B!$A$9,0,0,[1]B!$B$1+1,1)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6" l="1"/>
  <c r="D13" i="6"/>
  <c r="E13" i="6"/>
  <c r="D12" i="6"/>
  <c r="E12" i="6"/>
  <c r="D11" i="6"/>
  <c r="E11" i="6"/>
  <c r="D10" i="6"/>
  <c r="E10" i="6"/>
  <c r="D9" i="6"/>
  <c r="E4" i="6"/>
  <c r="E5" i="6"/>
  <c r="E6" i="6"/>
  <c r="E7" i="6"/>
  <c r="E8" i="6"/>
  <c r="E9" i="6"/>
  <c r="E3" i="6"/>
  <c r="N2" i="6"/>
  <c r="E2" i="6"/>
  <c r="D3" i="6"/>
  <c r="A1" i="2" l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  <c r="D8" i="6"/>
  <c r="D7" i="6"/>
  <c r="D6" i="6"/>
  <c r="D5" i="6"/>
  <c r="D4" i="6"/>
  <c r="C2" i="6"/>
  <c r="B22" i="6" l="1"/>
  <c r="B17" i="6"/>
  <c r="B11" i="6"/>
  <c r="B33" i="6"/>
  <c r="B4" i="6"/>
  <c r="B8" i="6"/>
  <c r="B32" i="6"/>
  <c r="B28" i="6"/>
  <c r="B24" i="6"/>
  <c r="B20" i="6"/>
  <c r="B16" i="6"/>
  <c r="B12" i="6"/>
  <c r="K2" i="6"/>
  <c r="K1" i="6" s="1"/>
  <c r="F1" i="6"/>
  <c r="B31" i="6"/>
  <c r="B26" i="6"/>
  <c r="B21" i="6"/>
  <c r="B15" i="6"/>
  <c r="B10" i="6"/>
  <c r="B30" i="6"/>
  <c r="B25" i="6"/>
  <c r="B19" i="6"/>
  <c r="B14" i="6"/>
  <c r="B9" i="6"/>
  <c r="B7" i="6"/>
  <c r="B5" i="6"/>
  <c r="B3" i="6"/>
  <c r="B29" i="6"/>
  <c r="B18" i="6"/>
  <c r="B6" i="6"/>
  <c r="B23" i="6"/>
  <c r="B13" i="6"/>
  <c r="B27" i="6"/>
</calcChain>
</file>

<file path=xl/sharedStrings.xml><?xml version="1.0" encoding="utf-8"?>
<sst xmlns="http://schemas.openxmlformats.org/spreadsheetml/2006/main" count="8" uniqueCount="7">
  <si>
    <t>per hour</t>
  </si>
  <si>
    <t>hr  interval</t>
  </si>
  <si>
    <t>Exponential</t>
  </si>
  <si>
    <t>minutes time interval</t>
  </si>
  <si>
    <t>Poisson</t>
  </si>
  <si>
    <t xml:space="preserve">per </t>
  </si>
  <si>
    <t xml:space="preserve">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</si>
</sst>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ExpoPDFvsPoiss!$F$1</c:f>
          <c:strCache>
            <c:ptCount val="1"/>
            <c:pt idx="0">
              <c:v>Exponential: 10 minutes time interval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ExpoPDFvsPoiss!$A$3:$A$33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ExpoPDFvsPoiss!$B$3:$B$33</c:f>
              <c:numCache>
                <c:formatCode>0.000</c:formatCode>
                <c:ptCount val="31"/>
                <c:pt idx="0">
                  <c:v>0.1</c:v>
                </c:pt>
                <c:pt idx="1">
                  <c:v>9.048374180359596E-2</c:v>
                </c:pt>
                <c:pt idx="2">
                  <c:v>8.1873075307798193E-2</c:v>
                </c:pt>
                <c:pt idx="3">
                  <c:v>7.4081822068171793E-2</c:v>
                </c:pt>
                <c:pt idx="4">
                  <c:v>6.7032004603563941E-2</c:v>
                </c:pt>
                <c:pt idx="5">
                  <c:v>6.0653065971263347E-2</c:v>
                </c:pt>
                <c:pt idx="6">
                  <c:v>5.4881163609402643E-2</c:v>
                </c:pt>
                <c:pt idx="7">
                  <c:v>4.9658530379140947E-2</c:v>
                </c:pt>
                <c:pt idx="8">
                  <c:v>4.4932896411722156E-2</c:v>
                </c:pt>
                <c:pt idx="9">
                  <c:v>4.0656965974059912E-2</c:v>
                </c:pt>
                <c:pt idx="10">
                  <c:v>3.6787944117144235E-2</c:v>
                </c:pt>
                <c:pt idx="11">
                  <c:v>3.3287108369807958E-2</c:v>
                </c:pt>
                <c:pt idx="12">
                  <c:v>3.0119421191220203E-2</c:v>
                </c:pt>
                <c:pt idx="13">
                  <c:v>2.7253179303401261E-2</c:v>
                </c:pt>
                <c:pt idx="14">
                  <c:v>2.4659696394160643E-2</c:v>
                </c:pt>
                <c:pt idx="15">
                  <c:v>2.2313016014842982E-2</c:v>
                </c:pt>
                <c:pt idx="16">
                  <c:v>2.0189651799465538E-2</c:v>
                </c:pt>
                <c:pt idx="17">
                  <c:v>1.8268352405273462E-2</c:v>
                </c:pt>
                <c:pt idx="18">
                  <c:v>1.6529888822158653E-2</c:v>
                </c:pt>
                <c:pt idx="19">
                  <c:v>1.4956861922263504E-2</c:v>
                </c:pt>
                <c:pt idx="20">
                  <c:v>1.3533528323661271E-2</c:v>
                </c:pt>
                <c:pt idx="21">
                  <c:v>1.2245642825298192E-2</c:v>
                </c:pt>
                <c:pt idx="22">
                  <c:v>1.1080315836233388E-2</c:v>
                </c:pt>
                <c:pt idx="23">
                  <c:v>1.0025884372280372E-2</c:v>
                </c:pt>
                <c:pt idx="24">
                  <c:v>9.0717953289412481E-3</c:v>
                </c:pt>
                <c:pt idx="25">
                  <c:v>8.208499862389881E-3</c:v>
                </c:pt>
                <c:pt idx="26">
                  <c:v>7.4273578214333882E-3</c:v>
                </c:pt>
                <c:pt idx="27">
                  <c:v>6.7205512739749763E-3</c:v>
                </c:pt>
                <c:pt idx="28">
                  <c:v>6.0810062625217959E-3</c:v>
                </c:pt>
                <c:pt idx="29">
                  <c:v>5.502322005640721E-3</c:v>
                </c:pt>
                <c:pt idx="30">
                  <c:v>4.9787068367863948E-3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252472"/>
        <c:axId val="407854368"/>
      </c:scatterChart>
      <c:valAx>
        <c:axId val="40625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854368"/>
        <c:crosses val="autoZero"/>
        <c:crossBetween val="midCat"/>
      </c:valAx>
      <c:valAx>
        <c:axId val="407854368"/>
        <c:scaling>
          <c:orientation val="minMax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252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ExpoPDFvsPoiss!$K$1</c:f>
          <c:strCache>
            <c:ptCount val="1"/>
            <c:pt idx="0">
              <c:v>Poisson: 1 per 10 minutes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ExpoPDFvsPoiss!$C$3:$C$8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ExpoPDFvsPoiss!$D$3:$D$8</c:f>
              <c:numCache>
                <c:formatCode>0.000</c:formatCode>
                <c:ptCount val="6"/>
                <c:pt idx="0">
                  <c:v>0.36787944117144233</c:v>
                </c:pt>
                <c:pt idx="1">
                  <c:v>0.36787944117144233</c:v>
                </c:pt>
                <c:pt idx="2">
                  <c:v>0.18393972058572114</c:v>
                </c:pt>
                <c:pt idx="3">
                  <c:v>6.1313240195240391E-2</c:v>
                </c:pt>
                <c:pt idx="4">
                  <c:v>1.5328310048810094E-2</c:v>
                </c:pt>
                <c:pt idx="5">
                  <c:v>3.06566200976202E-3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930680"/>
        <c:axId val="409928328"/>
      </c:barChart>
      <c:catAx>
        <c:axId val="409930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928328"/>
        <c:crosses val="autoZero"/>
        <c:auto val="1"/>
        <c:lblAlgn val="ctr"/>
        <c:lblOffset val="100"/>
        <c:noMultiLvlLbl val="0"/>
      </c:catAx>
      <c:valAx>
        <c:axId val="409928328"/>
        <c:scaling>
          <c:orientation val="minMax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930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ExpoPDFvsPoiss!$O$1</c:f>
          <c:strCache>
            <c:ptCount val="1"/>
            <c:pt idx="0">
              <c:v>Poisson: 3 per 30 minutes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ExpoPDFvsPoiss!$C$3:$C$13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ExpoPDFvsPoiss!$E$3:$E$13</c:f>
              <c:numCache>
                <c:formatCode>0.000</c:formatCode>
                <c:ptCount val="11"/>
                <c:pt idx="0">
                  <c:v>4.9787068367863944E-2</c:v>
                </c:pt>
                <c:pt idx="1">
                  <c:v>0.14936120510359185</c:v>
                </c:pt>
                <c:pt idx="2">
                  <c:v>0.22404180765538775</c:v>
                </c:pt>
                <c:pt idx="3">
                  <c:v>0.22404180765538778</c:v>
                </c:pt>
                <c:pt idx="4">
                  <c:v>0.16803135574154085</c:v>
                </c:pt>
                <c:pt idx="5">
                  <c:v>0.10081881344492449</c:v>
                </c:pt>
                <c:pt idx="6">
                  <c:v>5.0409406722462261E-2</c:v>
                </c:pt>
                <c:pt idx="7">
                  <c:v>2.1604031452483807E-2</c:v>
                </c:pt>
                <c:pt idx="8">
                  <c:v>8.1015117946814375E-3</c:v>
                </c:pt>
                <c:pt idx="9">
                  <c:v>2.7005039315604771E-3</c:v>
                </c:pt>
                <c:pt idx="10">
                  <c:v>8.1015117946814244E-4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3466328"/>
        <c:axId val="408571880"/>
      </c:barChart>
      <c:catAx>
        <c:axId val="623466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571880"/>
        <c:crosses val="autoZero"/>
        <c:auto val="1"/>
        <c:lblAlgn val="ctr"/>
        <c:lblOffset val="100"/>
        <c:noMultiLvlLbl val="0"/>
      </c:catAx>
      <c:valAx>
        <c:axId val="408571880"/>
        <c:scaling>
          <c:orientation val="minMax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466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Expo1Graph!$A$1:$A$46</c:f>
              <c:numCache>
                <c:formatCode>General</c:formatCode>
                <c:ptCount val="46"/>
                <c:pt idx="0">
                  <c:v>0</c:v>
                </c:pt>
                <c:pt idx="1">
                  <c:v>6.4493014968382223E-2</c:v>
                </c:pt>
                <c:pt idx="2">
                  <c:v>0.12482668095705252</c:v>
                </c:pt>
                <c:pt idx="3">
                  <c:v>0.18126924692201818</c:v>
                </c:pt>
                <c:pt idx="4">
                  <c:v>0.23407166163535131</c:v>
                </c:pt>
                <c:pt idx="5">
                  <c:v>0.28346868942621073</c:v>
                </c:pt>
                <c:pt idx="6">
                  <c:v>0.32967995396436067</c:v>
                </c:pt>
                <c:pt idx="7">
                  <c:v>0.37291091472694393</c:v>
                </c:pt>
                <c:pt idx="8">
                  <c:v>0.41335378048996818</c:v>
                </c:pt>
                <c:pt idx="9">
                  <c:v>0.45118836390597361</c:v>
                </c:pt>
                <c:pt idx="10">
                  <c:v>0.48658288096740798</c:v>
                </c:pt>
                <c:pt idx="11">
                  <c:v>0.51969469891020059</c:v>
                </c:pt>
                <c:pt idx="12">
                  <c:v>0.55067103588277844</c:v>
                </c:pt>
                <c:pt idx="13">
                  <c:v>0.5796496154913181</c:v>
                </c:pt>
                <c:pt idx="14">
                  <c:v>0.60675927913140182</c:v>
                </c:pt>
                <c:pt idx="15">
                  <c:v>0.63212055882855767</c:v>
                </c:pt>
                <c:pt idx="16">
                  <c:v>0.65584621313458769</c:v>
                </c:pt>
                <c:pt idx="17">
                  <c:v>0.67804172846232413</c:v>
                </c:pt>
                <c:pt idx="18">
                  <c:v>0.69880578808779781</c:v>
                </c:pt>
                <c:pt idx="19">
                  <c:v>0.71823071090504165</c:v>
                </c:pt>
                <c:pt idx="20">
                  <c:v>0.73640286188427329</c:v>
                </c:pt>
                <c:pt idx="21">
                  <c:v>0.75340303605839354</c:v>
                </c:pt>
                <c:pt idx="22">
                  <c:v>0.76930681774503717</c:v>
                </c:pt>
                <c:pt idx="23">
                  <c:v>0.78418491660131029</c:v>
                </c:pt>
                <c:pt idx="24">
                  <c:v>0.79810348200534464</c:v>
                </c:pt>
                <c:pt idx="25">
                  <c:v>0.81112439716243823</c:v>
                </c:pt>
                <c:pt idx="26">
                  <c:v>0.82330555424340324</c:v>
                </c:pt>
                <c:pt idx="27">
                  <c:v>0.83470111177841344</c:v>
                </c:pt>
                <c:pt idx="28">
                  <c:v>0.84536173545074522</c:v>
                </c:pt>
                <c:pt idx="29">
                  <c:v>0.85533482336100497</c:v>
                </c:pt>
                <c:pt idx="30">
                  <c:v>0.8646647167633873</c:v>
                </c:pt>
                <c:pt idx="31">
                  <c:v>0.8733928972109164</c:v>
                </c:pt>
                <c:pt idx="32">
                  <c:v>0.88155817098619627</c:v>
                </c:pt>
                <c:pt idx="33">
                  <c:v>0.8891968416376661</c:v>
                </c:pt>
                <c:pt idx="34">
                  <c:v>0.89634287138847213</c:v>
                </c:pt>
                <c:pt idx="35">
                  <c:v>0.8970316205311526</c:v>
                </c:pt>
                <c:pt idx="36">
                  <c:v>0.8977157932844626</c:v>
                </c:pt>
                <c:pt idx="37">
                  <c:v>0.89839542005619266</c:v>
                </c:pt>
                <c:pt idx="38">
                  <c:v>0.89907053105208923</c:v>
                </c:pt>
                <c:pt idx="39">
                  <c:v>0.8997411562771962</c:v>
                </c:pt>
                <c:pt idx="40">
                  <c:v>0.90040732553718994</c:v>
                </c:pt>
                <c:pt idx="41">
                  <c:v>0.90106906843970247</c:v>
                </c:pt>
                <c:pt idx="42">
                  <c:v>0.9017264143956385</c:v>
                </c:pt>
                <c:pt idx="43">
                  <c:v>0.90237939262048195</c:v>
                </c:pt>
                <c:pt idx="44">
                  <c:v>0.9030280321355949</c:v>
                </c:pt>
                <c:pt idx="45">
                  <c:v>0.90367236176950705</c:v>
                </c:pt>
              </c:numCache>
            </c:numRef>
          </c:xVal>
          <c:yVal>
            <c:numRef>
              <c:f>Expo1Graph!$B$1:$B$46</c:f>
              <c:numCache>
                <c:formatCode>General</c:formatCode>
                <c:ptCount val="4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34.1</c:v>
                </c:pt>
                <c:pt idx="36">
                  <c:v>34.200000000000003</c:v>
                </c:pt>
                <c:pt idx="37">
                  <c:v>34.299999999999997</c:v>
                </c:pt>
                <c:pt idx="38">
                  <c:v>34.4</c:v>
                </c:pt>
                <c:pt idx="39">
                  <c:v>34.5</c:v>
                </c:pt>
                <c:pt idx="40">
                  <c:v>34.6</c:v>
                </c:pt>
                <c:pt idx="41">
                  <c:v>34.700000000000003</c:v>
                </c:pt>
                <c:pt idx="42">
                  <c:v>34.799999999999997</c:v>
                </c:pt>
                <c:pt idx="43">
                  <c:v>34.9</c:v>
                </c:pt>
                <c:pt idx="44">
                  <c:v>35</c:v>
                </c:pt>
                <c:pt idx="45">
                  <c:v>35.1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231376"/>
        <c:axId val="632231768"/>
      </c:scatterChart>
      <c:valAx>
        <c:axId val="632231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231768"/>
        <c:crosses val="autoZero"/>
        <c:crossBetween val="midCat"/>
        <c:majorUnit val="0.1"/>
      </c:valAx>
      <c:valAx>
        <c:axId val="63223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231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20</xdr:row>
      <xdr:rowOff>52387</xdr:rowOff>
    </xdr:from>
    <xdr:to>
      <xdr:col>17</xdr:col>
      <xdr:colOff>228600</xdr:colOff>
      <xdr:row>34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161925</xdr:colOff>
      <xdr:row>5</xdr:row>
      <xdr:rowOff>119062</xdr:rowOff>
    </xdr:from>
    <xdr:to>
      <xdr:col>18</xdr:col>
      <xdr:colOff>342900</xdr:colOff>
      <xdr:row>19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552450</xdr:colOff>
      <xdr:row>10</xdr:row>
      <xdr:rowOff>9525</xdr:rowOff>
    </xdr:from>
    <xdr:to>
      <xdr:col>26</xdr:col>
      <xdr:colOff>247650</xdr:colOff>
      <xdr:row>24</xdr:row>
      <xdr:rowOff>42863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</xdr:row>
      <xdr:rowOff>80962</xdr:rowOff>
    </xdr:from>
    <xdr:to>
      <xdr:col>9</xdr:col>
      <xdr:colOff>400050</xdr:colOff>
      <xdr:row>15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C1" workbookViewId="0">
      <selection activeCell="F31" sqref="F31"/>
    </sheetView>
  </sheetViews>
  <sheetFormatPr defaultRowHeight="15" x14ac:dyDescent="0.25"/>
  <cols>
    <col min="1" max="1" width="4.140625" style="4" customWidth="1"/>
    <col min="2" max="2" width="9.5703125" bestFit="1" customWidth="1"/>
    <col min="4" max="4" width="10.5703125" bestFit="1" customWidth="1"/>
    <col min="10" max="10" width="3.85546875" customWidth="1"/>
    <col min="11" max="11" width="3.7109375" customWidth="1"/>
    <col min="15" max="15" width="11" bestFit="1" customWidth="1"/>
  </cols>
  <sheetData>
    <row r="1" spans="1:16" x14ac:dyDescent="0.25">
      <c r="B1" t="s">
        <v>2</v>
      </c>
      <c r="D1" t="s">
        <v>4</v>
      </c>
      <c r="F1" t="str">
        <f>B1&amp;": "&amp;ROUND(E2,1)&amp;" "&amp;F2</f>
        <v>Exponential: 10 minutes time interval</v>
      </c>
      <c r="K1" t="str">
        <f>D1&amp;": "&amp;I2&amp;" "&amp;J2&amp;ROUND(K2,1)&amp;L2</f>
        <v>Poisson: 1 per 10 minutes</v>
      </c>
      <c r="O1" t="str">
        <f>D1&amp;": "&amp;N2&amp;" "&amp;J2&amp;ROUND(P2,1)&amp;L2</f>
        <v>Poisson: 3 per 30 minutes</v>
      </c>
    </row>
    <row r="2" spans="1:16" x14ac:dyDescent="0.25">
      <c r="A2" s="9">
        <v>6</v>
      </c>
      <c r="B2" s="8" t="s">
        <v>0</v>
      </c>
      <c r="C2">
        <f>1/A2</f>
        <v>0.16666666666666666</v>
      </c>
      <c r="D2" t="s">
        <v>1</v>
      </c>
      <c r="E2" s="5" t="str">
        <f>C2*60&amp;""</f>
        <v>10</v>
      </c>
      <c r="F2" t="s">
        <v>3</v>
      </c>
      <c r="I2">
        <v>1</v>
      </c>
      <c r="J2" t="s">
        <v>5</v>
      </c>
      <c r="K2" s="6" t="str">
        <f>E2</f>
        <v>10</v>
      </c>
      <c r="L2" t="s">
        <v>6</v>
      </c>
      <c r="N2">
        <f>P2/K2</f>
        <v>3</v>
      </c>
      <c r="O2" t="s">
        <v>5</v>
      </c>
      <c r="P2" s="6">
        <v>30</v>
      </c>
    </row>
    <row r="3" spans="1:16" x14ac:dyDescent="0.25">
      <c r="A3" s="4">
        <v>0</v>
      </c>
      <c r="B3" s="7">
        <f t="shared" ref="B3:B23" si="0">_xlfn.EXPON.DIST(A3,1/$E$2,0)</f>
        <v>0.1</v>
      </c>
      <c r="C3">
        <v>0</v>
      </c>
      <c r="D3" s="7">
        <f>_xlfn.POISSON.DIST(C3,$I$2,0)</f>
        <v>0.36787944117144233</v>
      </c>
      <c r="E3" s="7">
        <f>_xlfn.POISSON.DIST(C3,$N$2,0)</f>
        <v>4.9787068367863944E-2</v>
      </c>
    </row>
    <row r="4" spans="1:16" x14ac:dyDescent="0.25">
      <c r="A4" s="4">
        <v>1</v>
      </c>
      <c r="B4" s="7">
        <f t="shared" si="0"/>
        <v>9.048374180359596E-2</v>
      </c>
      <c r="C4">
        <v>1</v>
      </c>
      <c r="D4" s="7">
        <f t="shared" ref="D4:D13" si="1">_xlfn.POISSON.DIST(C4,$I$2,0)</f>
        <v>0.36787944117144233</v>
      </c>
      <c r="E4" s="7">
        <f t="shared" ref="E4:E13" si="2">_xlfn.POISSON.DIST(C4,$N$2,0)</f>
        <v>0.14936120510359185</v>
      </c>
    </row>
    <row r="5" spans="1:16" x14ac:dyDescent="0.25">
      <c r="A5" s="4">
        <v>2</v>
      </c>
      <c r="B5" s="7">
        <f t="shared" si="0"/>
        <v>8.1873075307798193E-2</v>
      </c>
      <c r="C5">
        <v>2</v>
      </c>
      <c r="D5" s="7">
        <f t="shared" si="1"/>
        <v>0.18393972058572114</v>
      </c>
      <c r="E5" s="7">
        <f t="shared" si="2"/>
        <v>0.22404180765538775</v>
      </c>
    </row>
    <row r="6" spans="1:16" x14ac:dyDescent="0.25">
      <c r="A6" s="4">
        <v>3</v>
      </c>
      <c r="B6" s="7">
        <f t="shared" si="0"/>
        <v>7.4081822068171793E-2</v>
      </c>
      <c r="C6">
        <v>3</v>
      </c>
      <c r="D6" s="7">
        <f t="shared" si="1"/>
        <v>6.1313240195240391E-2</v>
      </c>
      <c r="E6" s="7">
        <f t="shared" si="2"/>
        <v>0.22404180765538778</v>
      </c>
    </row>
    <row r="7" spans="1:16" x14ac:dyDescent="0.25">
      <c r="A7" s="4">
        <v>4</v>
      </c>
      <c r="B7" s="7">
        <f t="shared" si="0"/>
        <v>6.7032004603563941E-2</v>
      </c>
      <c r="C7">
        <v>4</v>
      </c>
      <c r="D7" s="7">
        <f t="shared" si="1"/>
        <v>1.5328310048810094E-2</v>
      </c>
      <c r="E7" s="7">
        <f t="shared" si="2"/>
        <v>0.16803135574154085</v>
      </c>
    </row>
    <row r="8" spans="1:16" x14ac:dyDescent="0.25">
      <c r="A8" s="4">
        <v>5</v>
      </c>
      <c r="B8" s="7">
        <f t="shared" si="0"/>
        <v>6.0653065971263347E-2</v>
      </c>
      <c r="C8">
        <v>5</v>
      </c>
      <c r="D8" s="7">
        <f t="shared" si="1"/>
        <v>3.06566200976202E-3</v>
      </c>
      <c r="E8" s="7">
        <f t="shared" si="2"/>
        <v>0.10081881344492449</v>
      </c>
    </row>
    <row r="9" spans="1:16" x14ac:dyDescent="0.25">
      <c r="A9" s="4">
        <v>6</v>
      </c>
      <c r="B9" s="7">
        <f t="shared" si="0"/>
        <v>5.4881163609402643E-2</v>
      </c>
      <c r="C9">
        <v>6</v>
      </c>
      <c r="D9" s="7">
        <f t="shared" si="1"/>
        <v>5.1094366829366978E-4</v>
      </c>
      <c r="E9" s="7">
        <f t="shared" si="2"/>
        <v>5.0409406722462261E-2</v>
      </c>
    </row>
    <row r="10" spans="1:16" x14ac:dyDescent="0.25">
      <c r="A10" s="4">
        <v>7</v>
      </c>
      <c r="B10" s="7">
        <f t="shared" si="0"/>
        <v>4.9658530379140947E-2</v>
      </c>
      <c r="C10">
        <v>7</v>
      </c>
      <c r="D10" s="7">
        <f t="shared" si="1"/>
        <v>7.2991952613381521E-5</v>
      </c>
      <c r="E10" s="7">
        <f t="shared" si="2"/>
        <v>2.1604031452483807E-2</v>
      </c>
    </row>
    <row r="11" spans="1:16" x14ac:dyDescent="0.25">
      <c r="A11" s="4">
        <v>8</v>
      </c>
      <c r="B11" s="7">
        <f t="shared" si="0"/>
        <v>4.4932896411722156E-2</v>
      </c>
      <c r="C11">
        <v>8</v>
      </c>
      <c r="D11" s="7">
        <f t="shared" si="1"/>
        <v>9.1239940766726546E-6</v>
      </c>
      <c r="E11" s="7">
        <f t="shared" si="2"/>
        <v>8.1015117946814375E-3</v>
      </c>
    </row>
    <row r="12" spans="1:16" x14ac:dyDescent="0.25">
      <c r="A12" s="4">
        <v>9</v>
      </c>
      <c r="B12" s="7">
        <f t="shared" si="0"/>
        <v>4.0656965974059912E-2</v>
      </c>
      <c r="C12">
        <v>9</v>
      </c>
      <c r="D12" s="7">
        <f t="shared" si="1"/>
        <v>1.0137771196302961E-6</v>
      </c>
      <c r="E12" s="7">
        <f t="shared" si="2"/>
        <v>2.7005039315604771E-3</v>
      </c>
    </row>
    <row r="13" spans="1:16" x14ac:dyDescent="0.25">
      <c r="A13" s="4">
        <v>10</v>
      </c>
      <c r="B13" s="7">
        <f t="shared" si="0"/>
        <v>3.6787944117144235E-2</v>
      </c>
      <c r="C13">
        <v>10</v>
      </c>
      <c r="D13" s="7">
        <f t="shared" si="1"/>
        <v>1.013777119630295E-7</v>
      </c>
      <c r="E13" s="7">
        <f t="shared" si="2"/>
        <v>8.1015117946814244E-4</v>
      </c>
    </row>
    <row r="14" spans="1:16" x14ac:dyDescent="0.25">
      <c r="A14" s="4">
        <v>11</v>
      </c>
      <c r="B14" s="7">
        <f t="shared" si="0"/>
        <v>3.3287108369807958E-2</v>
      </c>
    </row>
    <row r="15" spans="1:16" x14ac:dyDescent="0.25">
      <c r="A15" s="4">
        <v>12</v>
      </c>
      <c r="B15" s="7">
        <f t="shared" si="0"/>
        <v>3.0119421191220203E-2</v>
      </c>
    </row>
    <row r="16" spans="1:16" x14ac:dyDescent="0.25">
      <c r="A16" s="4">
        <v>13</v>
      </c>
      <c r="B16" s="7">
        <f t="shared" si="0"/>
        <v>2.7253179303401261E-2</v>
      </c>
    </row>
    <row r="17" spans="1:2" x14ac:dyDescent="0.25">
      <c r="A17" s="4">
        <v>14</v>
      </c>
      <c r="B17" s="7">
        <f t="shared" si="0"/>
        <v>2.4659696394160643E-2</v>
      </c>
    </row>
    <row r="18" spans="1:2" x14ac:dyDescent="0.25">
      <c r="A18" s="4">
        <v>15</v>
      </c>
      <c r="B18" s="7">
        <f t="shared" si="0"/>
        <v>2.2313016014842982E-2</v>
      </c>
    </row>
    <row r="19" spans="1:2" x14ac:dyDescent="0.25">
      <c r="A19" s="4">
        <v>16</v>
      </c>
      <c r="B19" s="7">
        <f t="shared" si="0"/>
        <v>2.0189651799465538E-2</v>
      </c>
    </row>
    <row r="20" spans="1:2" x14ac:dyDescent="0.25">
      <c r="A20" s="4">
        <v>17</v>
      </c>
      <c r="B20" s="7">
        <f t="shared" si="0"/>
        <v>1.8268352405273462E-2</v>
      </c>
    </row>
    <row r="21" spans="1:2" x14ac:dyDescent="0.25">
      <c r="A21" s="4">
        <v>18</v>
      </c>
      <c r="B21" s="7">
        <f t="shared" si="0"/>
        <v>1.6529888822158653E-2</v>
      </c>
    </row>
    <row r="22" spans="1:2" x14ac:dyDescent="0.25">
      <c r="A22" s="4">
        <v>19</v>
      </c>
      <c r="B22" s="7">
        <f t="shared" si="0"/>
        <v>1.4956861922263504E-2</v>
      </c>
    </row>
    <row r="23" spans="1:2" x14ac:dyDescent="0.25">
      <c r="A23" s="4">
        <v>20</v>
      </c>
      <c r="B23" s="7">
        <f t="shared" si="0"/>
        <v>1.3533528323661271E-2</v>
      </c>
    </row>
    <row r="24" spans="1:2" x14ac:dyDescent="0.25">
      <c r="A24" s="4">
        <v>21</v>
      </c>
      <c r="B24" s="7">
        <f t="shared" ref="B24:B33" si="3">_xlfn.EXPON.DIST(A24,1/$E$2,0)</f>
        <v>1.2245642825298192E-2</v>
      </c>
    </row>
    <row r="25" spans="1:2" x14ac:dyDescent="0.25">
      <c r="A25" s="4">
        <v>22</v>
      </c>
      <c r="B25" s="7">
        <f t="shared" si="3"/>
        <v>1.1080315836233388E-2</v>
      </c>
    </row>
    <row r="26" spans="1:2" x14ac:dyDescent="0.25">
      <c r="A26" s="4">
        <v>23</v>
      </c>
      <c r="B26" s="7">
        <f t="shared" si="3"/>
        <v>1.0025884372280372E-2</v>
      </c>
    </row>
    <row r="27" spans="1:2" x14ac:dyDescent="0.25">
      <c r="A27" s="4">
        <v>24</v>
      </c>
      <c r="B27" s="7">
        <f t="shared" si="3"/>
        <v>9.0717953289412481E-3</v>
      </c>
    </row>
    <row r="28" spans="1:2" x14ac:dyDescent="0.25">
      <c r="A28" s="4">
        <v>25</v>
      </c>
      <c r="B28" s="7">
        <f t="shared" si="3"/>
        <v>8.208499862389881E-3</v>
      </c>
    </row>
    <row r="29" spans="1:2" x14ac:dyDescent="0.25">
      <c r="A29" s="4">
        <v>26</v>
      </c>
      <c r="B29" s="7">
        <f t="shared" si="3"/>
        <v>7.4273578214333882E-3</v>
      </c>
    </row>
    <row r="30" spans="1:2" x14ac:dyDescent="0.25">
      <c r="A30" s="4">
        <v>27</v>
      </c>
      <c r="B30" s="7">
        <f t="shared" si="3"/>
        <v>6.7205512739749763E-3</v>
      </c>
    </row>
    <row r="31" spans="1:2" x14ac:dyDescent="0.25">
      <c r="A31" s="4">
        <v>28</v>
      </c>
      <c r="B31" s="7">
        <f t="shared" si="3"/>
        <v>6.0810062625217959E-3</v>
      </c>
    </row>
    <row r="32" spans="1:2" x14ac:dyDescent="0.25">
      <c r="A32" s="4">
        <v>29</v>
      </c>
      <c r="B32" s="7">
        <f t="shared" si="3"/>
        <v>5.502322005640721E-3</v>
      </c>
    </row>
    <row r="33" spans="1:2" x14ac:dyDescent="0.25">
      <c r="A33" s="4">
        <v>30</v>
      </c>
      <c r="B33" s="7">
        <f t="shared" si="3"/>
        <v>4.9787068367863948E-3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I18" sqref="I18"/>
    </sheetView>
  </sheetViews>
  <sheetFormatPr defaultRowHeight="15" x14ac:dyDescent="0.25"/>
  <sheetData>
    <row r="1" spans="1:3" x14ac:dyDescent="0.25">
      <c r="A1">
        <f t="shared" ref="A1:A46" si="0">1-EXP(-B1/$C$1)</f>
        <v>0</v>
      </c>
      <c r="B1">
        <v>0</v>
      </c>
      <c r="C1">
        <v>15</v>
      </c>
    </row>
    <row r="2" spans="1:3" x14ac:dyDescent="0.25">
      <c r="A2">
        <f t="shared" si="0"/>
        <v>6.4493014968382223E-2</v>
      </c>
      <c r="B2">
        <v>1</v>
      </c>
    </row>
    <row r="3" spans="1:3" x14ac:dyDescent="0.25">
      <c r="A3">
        <f t="shared" si="0"/>
        <v>0.12482668095705252</v>
      </c>
      <c r="B3">
        <v>2</v>
      </c>
    </row>
    <row r="4" spans="1:3" x14ac:dyDescent="0.25">
      <c r="A4">
        <f t="shared" si="0"/>
        <v>0.18126924692201818</v>
      </c>
      <c r="B4">
        <v>3</v>
      </c>
    </row>
    <row r="5" spans="1:3" x14ac:dyDescent="0.25">
      <c r="A5">
        <f t="shared" si="0"/>
        <v>0.23407166163535131</v>
      </c>
      <c r="B5">
        <v>4</v>
      </c>
    </row>
    <row r="6" spans="1:3" x14ac:dyDescent="0.25">
      <c r="A6">
        <f t="shared" si="0"/>
        <v>0.28346868942621073</v>
      </c>
      <c r="B6">
        <v>5</v>
      </c>
    </row>
    <row r="7" spans="1:3" x14ac:dyDescent="0.25">
      <c r="A7">
        <f t="shared" si="0"/>
        <v>0.32967995396436067</v>
      </c>
      <c r="B7">
        <v>6</v>
      </c>
    </row>
    <row r="8" spans="1:3" x14ac:dyDescent="0.25">
      <c r="A8">
        <f t="shared" si="0"/>
        <v>0.37291091472694393</v>
      </c>
      <c r="B8">
        <v>7</v>
      </c>
    </row>
    <row r="9" spans="1:3" x14ac:dyDescent="0.25">
      <c r="A9">
        <f t="shared" si="0"/>
        <v>0.41335378048996818</v>
      </c>
      <c r="B9">
        <v>8</v>
      </c>
    </row>
    <row r="10" spans="1:3" x14ac:dyDescent="0.25">
      <c r="A10">
        <f t="shared" si="0"/>
        <v>0.45118836390597361</v>
      </c>
      <c r="B10">
        <v>9</v>
      </c>
    </row>
    <row r="11" spans="1:3" x14ac:dyDescent="0.25">
      <c r="A11">
        <f t="shared" si="0"/>
        <v>0.48658288096740798</v>
      </c>
      <c r="B11">
        <v>10</v>
      </c>
    </row>
    <row r="12" spans="1:3" x14ac:dyDescent="0.25">
      <c r="A12">
        <f t="shared" si="0"/>
        <v>0.51969469891020059</v>
      </c>
      <c r="B12">
        <v>11</v>
      </c>
    </row>
    <row r="13" spans="1:3" x14ac:dyDescent="0.25">
      <c r="A13">
        <f t="shared" si="0"/>
        <v>0.55067103588277844</v>
      </c>
      <c r="B13">
        <v>12</v>
      </c>
    </row>
    <row r="14" spans="1:3" x14ac:dyDescent="0.25">
      <c r="A14">
        <f t="shared" si="0"/>
        <v>0.5796496154913181</v>
      </c>
      <c r="B14">
        <v>13</v>
      </c>
    </row>
    <row r="15" spans="1:3" x14ac:dyDescent="0.25">
      <c r="A15">
        <f t="shared" si="0"/>
        <v>0.60675927913140182</v>
      </c>
      <c r="B15">
        <v>14</v>
      </c>
    </row>
    <row r="16" spans="1:3" x14ac:dyDescent="0.25">
      <c r="A16">
        <f t="shared" si="0"/>
        <v>0.63212055882855767</v>
      </c>
      <c r="B16">
        <v>15</v>
      </c>
    </row>
    <row r="17" spans="1:2" x14ac:dyDescent="0.25">
      <c r="A17">
        <f t="shared" si="0"/>
        <v>0.65584621313458769</v>
      </c>
      <c r="B17">
        <v>16</v>
      </c>
    </row>
    <row r="18" spans="1:2" x14ac:dyDescent="0.25">
      <c r="A18">
        <f t="shared" si="0"/>
        <v>0.67804172846232413</v>
      </c>
      <c r="B18">
        <v>17</v>
      </c>
    </row>
    <row r="19" spans="1:2" x14ac:dyDescent="0.25">
      <c r="A19">
        <f t="shared" si="0"/>
        <v>0.69880578808779781</v>
      </c>
      <c r="B19">
        <v>18</v>
      </c>
    </row>
    <row r="20" spans="1:2" x14ac:dyDescent="0.25">
      <c r="A20">
        <f t="shared" si="0"/>
        <v>0.71823071090504165</v>
      </c>
      <c r="B20">
        <v>19</v>
      </c>
    </row>
    <row r="21" spans="1:2" x14ac:dyDescent="0.25">
      <c r="A21">
        <f t="shared" si="0"/>
        <v>0.73640286188427329</v>
      </c>
      <c r="B21">
        <v>20</v>
      </c>
    </row>
    <row r="22" spans="1:2" x14ac:dyDescent="0.25">
      <c r="A22">
        <f t="shared" si="0"/>
        <v>0.75340303605839354</v>
      </c>
      <c r="B22">
        <v>21</v>
      </c>
    </row>
    <row r="23" spans="1:2" x14ac:dyDescent="0.25">
      <c r="A23">
        <f t="shared" si="0"/>
        <v>0.76930681774503717</v>
      </c>
      <c r="B23">
        <v>22</v>
      </c>
    </row>
    <row r="24" spans="1:2" x14ac:dyDescent="0.25">
      <c r="A24">
        <f t="shared" si="0"/>
        <v>0.78418491660131029</v>
      </c>
      <c r="B24">
        <v>23</v>
      </c>
    </row>
    <row r="25" spans="1:2" x14ac:dyDescent="0.25">
      <c r="A25">
        <f t="shared" si="0"/>
        <v>0.79810348200534464</v>
      </c>
      <c r="B25">
        <v>24</v>
      </c>
    </row>
    <row r="26" spans="1:2" x14ac:dyDescent="0.25">
      <c r="A26">
        <f t="shared" si="0"/>
        <v>0.81112439716243823</v>
      </c>
      <c r="B26">
        <v>25</v>
      </c>
    </row>
    <row r="27" spans="1:2" x14ac:dyDescent="0.25">
      <c r="A27">
        <f t="shared" si="0"/>
        <v>0.82330555424340324</v>
      </c>
      <c r="B27">
        <v>26</v>
      </c>
    </row>
    <row r="28" spans="1:2" x14ac:dyDescent="0.25">
      <c r="A28">
        <f t="shared" si="0"/>
        <v>0.83470111177841344</v>
      </c>
      <c r="B28">
        <v>27</v>
      </c>
    </row>
    <row r="29" spans="1:2" x14ac:dyDescent="0.25">
      <c r="A29">
        <f t="shared" si="0"/>
        <v>0.84536173545074522</v>
      </c>
      <c r="B29">
        <v>28</v>
      </c>
    </row>
    <row r="30" spans="1:2" x14ac:dyDescent="0.25">
      <c r="A30">
        <f t="shared" si="0"/>
        <v>0.85533482336100497</v>
      </c>
      <c r="B30">
        <v>29</v>
      </c>
    </row>
    <row r="31" spans="1:2" x14ac:dyDescent="0.25">
      <c r="A31">
        <f t="shared" si="0"/>
        <v>0.8646647167633873</v>
      </c>
      <c r="B31">
        <v>30</v>
      </c>
    </row>
    <row r="32" spans="1:2" x14ac:dyDescent="0.25">
      <c r="A32">
        <f t="shared" si="0"/>
        <v>0.8733928972109164</v>
      </c>
      <c r="B32">
        <v>31</v>
      </c>
    </row>
    <row r="33" spans="1:2" x14ac:dyDescent="0.25">
      <c r="A33">
        <f t="shared" si="0"/>
        <v>0.88155817098619627</v>
      </c>
      <c r="B33">
        <v>32</v>
      </c>
    </row>
    <row r="34" spans="1:2" x14ac:dyDescent="0.25">
      <c r="A34">
        <f t="shared" si="0"/>
        <v>0.8891968416376661</v>
      </c>
      <c r="B34">
        <v>33</v>
      </c>
    </row>
    <row r="35" spans="1:2" x14ac:dyDescent="0.25">
      <c r="A35">
        <f t="shared" si="0"/>
        <v>0.89634287138847213</v>
      </c>
      <c r="B35">
        <v>34</v>
      </c>
    </row>
    <row r="36" spans="1:2" x14ac:dyDescent="0.25">
      <c r="A36">
        <f t="shared" si="0"/>
        <v>0.8970316205311526</v>
      </c>
      <c r="B36">
        <v>34.1</v>
      </c>
    </row>
    <row r="37" spans="1:2" x14ac:dyDescent="0.25">
      <c r="A37">
        <f t="shared" si="0"/>
        <v>0.8977157932844626</v>
      </c>
      <c r="B37">
        <v>34.200000000000003</v>
      </c>
    </row>
    <row r="38" spans="1:2" x14ac:dyDescent="0.25">
      <c r="A38">
        <f t="shared" si="0"/>
        <v>0.89839542005619266</v>
      </c>
      <c r="B38">
        <v>34.299999999999997</v>
      </c>
    </row>
    <row r="39" spans="1:2" x14ac:dyDescent="0.25">
      <c r="A39">
        <f t="shared" si="0"/>
        <v>0.89907053105208923</v>
      </c>
      <c r="B39">
        <v>34.4</v>
      </c>
    </row>
    <row r="40" spans="1:2" x14ac:dyDescent="0.25">
      <c r="A40">
        <f t="shared" si="0"/>
        <v>0.8997411562771962</v>
      </c>
      <c r="B40">
        <v>34.5</v>
      </c>
    </row>
    <row r="41" spans="1:2" x14ac:dyDescent="0.25">
      <c r="A41">
        <f t="shared" si="0"/>
        <v>0.90040732553718994</v>
      </c>
      <c r="B41">
        <v>34.6</v>
      </c>
    </row>
    <row r="42" spans="1:2" x14ac:dyDescent="0.25">
      <c r="A42">
        <f t="shared" si="0"/>
        <v>0.90106906843970247</v>
      </c>
      <c r="B42">
        <v>34.700000000000003</v>
      </c>
    </row>
    <row r="43" spans="1:2" x14ac:dyDescent="0.25">
      <c r="A43">
        <f t="shared" si="0"/>
        <v>0.9017264143956385</v>
      </c>
      <c r="B43">
        <v>34.799999999999997</v>
      </c>
    </row>
    <row r="44" spans="1:2" x14ac:dyDescent="0.25">
      <c r="A44">
        <f t="shared" si="0"/>
        <v>0.90237939262048195</v>
      </c>
      <c r="B44">
        <v>34.9</v>
      </c>
    </row>
    <row r="45" spans="1:2" x14ac:dyDescent="0.25">
      <c r="A45">
        <f t="shared" si="0"/>
        <v>0.9030280321355949</v>
      </c>
      <c r="B45">
        <v>35</v>
      </c>
    </row>
    <row r="46" spans="1:2" x14ac:dyDescent="0.25">
      <c r="A46">
        <f t="shared" si="0"/>
        <v>0.90367236176950705</v>
      </c>
      <c r="B46">
        <v>35.1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workbookViewId="0">
      <selection activeCell="I26" sqref="I26"/>
    </sheetView>
  </sheetViews>
  <sheetFormatPr defaultRowHeight="15" x14ac:dyDescent="0.25"/>
  <cols>
    <col min="1" max="1" width="9.28515625" bestFit="1" customWidth="1"/>
    <col min="2" max="2" width="12" bestFit="1" customWidth="1"/>
    <col min="3" max="3" width="9.28515625" bestFit="1" customWidth="1"/>
  </cols>
  <sheetData>
    <row r="1" spans="1:8" ht="31.5" x14ac:dyDescent="0.5">
      <c r="A1" s="1">
        <f>1-EXP(-B1/$C$1)</f>
        <v>0.48658288096740798</v>
      </c>
      <c r="B1" s="2">
        <v>10</v>
      </c>
      <c r="C1" s="1">
        <v>15</v>
      </c>
    </row>
    <row r="2" spans="1:8" x14ac:dyDescent="0.25">
      <c r="H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ExpoPDFvsPoiss</vt:lpstr>
      <vt:lpstr>Expo1Graph</vt:lpstr>
      <vt:lpstr>Expo1Solver</vt:lpstr>
    </vt:vector>
  </TitlesOfParts>
  <Company>CSU, Northridge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2015-10-27T23:15:32Z</dcterms:created>
  <dcterms:modified xsi:type="dcterms:W3CDTF">2016-03-05T00:56:33Z</dcterms:modified>
</cp:coreProperties>
</file>