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2017\Pepperdine417\Book\Ch2\"/>
    </mc:Choice>
  </mc:AlternateContent>
  <bookViews>
    <workbookView xWindow="0" yWindow="0" windowWidth="28950" windowHeight="15690"/>
  </bookViews>
  <sheets>
    <sheet name="2.1.HistCategory" sheetId="11" r:id="rId1"/>
    <sheet name="2.2.HisNumeric" sheetId="13" r:id="rId2"/>
    <sheet name="2.3.DotPlot" sheetId="12" r:id="rId3"/>
    <sheet name="2.4.StemLeaf" sheetId="16" r:id="rId4"/>
    <sheet name="2.5.CrossTabulation" sheetId="17" r:id="rId5"/>
    <sheet name="2.6.ScatterTrend" sheetId="18" r:id="rId6"/>
    <sheet name="2.7.TurnArrayToMatrixToArray" sheetId="14" r:id="rId7"/>
  </sheets>
  <externalReferences>
    <externalReference r:id="rId8"/>
  </externalReferences>
  <definedNames>
    <definedName name="_xlnm._FilterDatabase" localSheetId="0" hidden="1">'2.1.HistCategory'!$B$1:$B$21</definedName>
    <definedName name="_xlnm._FilterDatabase" localSheetId="3" hidden="1">'2.4.StemLeaf'!$L$1:$L$51</definedName>
    <definedName name="_xlnm.Extract" localSheetId="0">'2.1.HistCategory'!$C$1</definedName>
    <definedName name="_xlnm.Extract" localSheetId="3">'2.4.StemLeaf'!$M$1</definedName>
    <definedName name="FofX">OFFSET('[1]B(3)'!$B$6,0,0,'[1]B(3)'!$B$1+1,1)</definedName>
    <definedName name="solver_typ" localSheetId="0" hidden="1">2</definedName>
    <definedName name="solver_ver" localSheetId="0" hidden="1">16</definedName>
    <definedName name="X">OFFSET('[1]B(3)'!$A$6,0,0,'[1]B(3)'!$B$1+1,1)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" i="18" l="1"/>
  <c r="A21" i="17"/>
  <c r="B21" i="17"/>
  <c r="C21" i="17"/>
  <c r="D21" i="17"/>
  <c r="E21" i="17"/>
  <c r="F21" i="17"/>
  <c r="A22" i="17"/>
  <c r="A23" i="17"/>
  <c r="A24" i="17"/>
  <c r="B20" i="17"/>
  <c r="D16" i="17"/>
  <c r="A14" i="17"/>
  <c r="B14" i="17"/>
  <c r="C14" i="17"/>
  <c r="D14" i="17"/>
  <c r="E14" i="17"/>
  <c r="F14" i="17"/>
  <c r="A15" i="17"/>
  <c r="A16" i="17"/>
  <c r="A17" i="17"/>
  <c r="B13" i="17"/>
  <c r="C10" i="17"/>
  <c r="D9" i="17"/>
  <c r="A8" i="17"/>
  <c r="B8" i="17"/>
  <c r="C8" i="17"/>
  <c r="D8" i="17"/>
  <c r="E8" i="17"/>
  <c r="F8" i="17"/>
  <c r="A9" i="17"/>
  <c r="A10" i="17"/>
  <c r="A11" i="17"/>
  <c r="B7" i="17"/>
  <c r="C5" i="17"/>
  <c r="C15" i="17" s="1"/>
  <c r="D5" i="17"/>
  <c r="D15" i="17" s="1"/>
  <c r="D17" i="17" s="1"/>
  <c r="E5" i="17"/>
  <c r="E16" i="17" s="1"/>
  <c r="B5" i="17"/>
  <c r="B16" i="17" s="1"/>
  <c r="F4" i="17"/>
  <c r="D10" i="17" s="1"/>
  <c r="F3" i="17"/>
  <c r="E9" i="17" s="1"/>
  <c r="N3" i="16"/>
  <c r="N4" i="16"/>
  <c r="N5" i="16"/>
  <c r="N6" i="16"/>
  <c r="N7" i="16"/>
  <c r="N2" i="16"/>
  <c r="L3" i="16"/>
  <c r="L4" i="16"/>
  <c r="L5" i="16"/>
  <c r="L6" i="16"/>
  <c r="L7" i="16"/>
  <c r="L11" i="16"/>
  <c r="L14" i="16"/>
  <c r="L15" i="16"/>
  <c r="L19" i="16"/>
  <c r="L23" i="16"/>
  <c r="L26" i="16"/>
  <c r="L27" i="16"/>
  <c r="L31" i="16"/>
  <c r="L34" i="16"/>
  <c r="L35" i="16"/>
  <c r="L39" i="16"/>
  <c r="L43" i="16"/>
  <c r="L45" i="16"/>
  <c r="L46" i="16"/>
  <c r="L47" i="16"/>
  <c r="L51" i="16"/>
  <c r="L2" i="16"/>
  <c r="A48" i="16"/>
  <c r="L48" i="16" s="1"/>
  <c r="A49" i="16"/>
  <c r="L49" i="16" s="1"/>
  <c r="A50" i="16"/>
  <c r="L50" i="16" s="1"/>
  <c r="A51" i="16"/>
  <c r="A47" i="16"/>
  <c r="A43" i="16"/>
  <c r="A44" i="16"/>
  <c r="L44" i="16" s="1"/>
  <c r="A45" i="16"/>
  <c r="A46" i="16"/>
  <c r="A42" i="16"/>
  <c r="L42" i="16" s="1"/>
  <c r="A38" i="16"/>
  <c r="L38" i="16" s="1"/>
  <c r="A39" i="16"/>
  <c r="A40" i="16"/>
  <c r="L40" i="16" s="1"/>
  <c r="A41" i="16"/>
  <c r="L41" i="16" s="1"/>
  <c r="A37" i="16"/>
  <c r="L37" i="16" s="1"/>
  <c r="A33" i="16"/>
  <c r="L33" i="16" s="1"/>
  <c r="A34" i="16"/>
  <c r="A35" i="16"/>
  <c r="A36" i="16"/>
  <c r="L36" i="16" s="1"/>
  <c r="A32" i="16"/>
  <c r="L32" i="16" s="1"/>
  <c r="A28" i="16"/>
  <c r="L28" i="16" s="1"/>
  <c r="A29" i="16"/>
  <c r="L29" i="16" s="1"/>
  <c r="A30" i="16"/>
  <c r="L30" i="16" s="1"/>
  <c r="A31" i="16"/>
  <c r="A27" i="16"/>
  <c r="A23" i="16"/>
  <c r="A24" i="16"/>
  <c r="L24" i="16" s="1"/>
  <c r="A25" i="16"/>
  <c r="L25" i="16" s="1"/>
  <c r="A26" i="16"/>
  <c r="A22" i="16"/>
  <c r="L22" i="16" s="1"/>
  <c r="A18" i="16"/>
  <c r="L18" i="16" s="1"/>
  <c r="A19" i="16"/>
  <c r="A20" i="16"/>
  <c r="L20" i="16" s="1"/>
  <c r="A21" i="16"/>
  <c r="L21" i="16" s="1"/>
  <c r="A17" i="16"/>
  <c r="L17" i="16" s="1"/>
  <c r="A13" i="16"/>
  <c r="L13" i="16" s="1"/>
  <c r="A14" i="16"/>
  <c r="A15" i="16"/>
  <c r="A16" i="16"/>
  <c r="L16" i="16" s="1"/>
  <c r="A12" i="16"/>
  <c r="L12" i="16" s="1"/>
  <c r="A8" i="16"/>
  <c r="L8" i="16" s="1"/>
  <c r="A9" i="16"/>
  <c r="L9" i="16" s="1"/>
  <c r="A10" i="16"/>
  <c r="L10" i="16" s="1"/>
  <c r="A11" i="16"/>
  <c r="A7" i="16"/>
  <c r="O6" i="16" s="1"/>
  <c r="I5" i="11"/>
  <c r="I4" i="11"/>
  <c r="I3" i="11"/>
  <c r="J2" i="11"/>
  <c r="I2" i="11"/>
  <c r="E3" i="12"/>
  <c r="O2" i="16" l="1"/>
  <c r="O4" i="16"/>
  <c r="C9" i="17"/>
  <c r="B10" i="17"/>
  <c r="C16" i="17"/>
  <c r="C17" i="17" s="1"/>
  <c r="O7" i="16"/>
  <c r="O3" i="16"/>
  <c r="B9" i="17"/>
  <c r="E10" i="17"/>
  <c r="B15" i="17"/>
  <c r="B17" i="17" s="1"/>
  <c r="O5" i="16"/>
  <c r="E15" i="17"/>
  <c r="E17" i="17" s="1"/>
  <c r="F5" i="17"/>
  <c r="A2" i="14"/>
  <c r="C2" i="14" s="1"/>
  <c r="K2" i="14"/>
  <c r="A3" i="14"/>
  <c r="C3" i="14" s="1"/>
  <c r="J3" i="14"/>
  <c r="J4" i="14" s="1"/>
  <c r="K4" i="14" s="1"/>
  <c r="K3" i="14"/>
  <c r="A4" i="14"/>
  <c r="C4" i="14" s="1"/>
  <c r="A5" i="14"/>
  <c r="C5" i="14" s="1"/>
  <c r="A6" i="14"/>
  <c r="C6" i="14" s="1"/>
  <c r="A7" i="14"/>
  <c r="C7" i="14" s="1"/>
  <c r="A8" i="14"/>
  <c r="C8" i="14" s="1"/>
  <c r="A9" i="14"/>
  <c r="C9" i="14" s="1"/>
  <c r="A10" i="14"/>
  <c r="C10" i="14" s="1"/>
  <c r="A11" i="14"/>
  <c r="C11" i="14" s="1"/>
  <c r="A12" i="14"/>
  <c r="D2" i="14" s="1"/>
  <c r="A13" i="14"/>
  <c r="D3" i="14" s="1"/>
  <c r="A14" i="14"/>
  <c r="D4" i="14" s="1"/>
  <c r="A15" i="14"/>
  <c r="D5" i="14" s="1"/>
  <c r="A16" i="14"/>
  <c r="D6" i="14" s="1"/>
  <c r="A17" i="14"/>
  <c r="D7" i="14" s="1"/>
  <c r="B17" i="14"/>
  <c r="L2" i="14" l="1"/>
  <c r="C22" i="17"/>
  <c r="C24" i="17" s="1"/>
  <c r="D23" i="17"/>
  <c r="B22" i="17"/>
  <c r="D22" i="17"/>
  <c r="D24" i="17" s="1"/>
  <c r="E23" i="17"/>
  <c r="C23" i="17"/>
  <c r="E22" i="17"/>
  <c r="B23" i="17"/>
  <c r="F9" i="17"/>
  <c r="F10" i="17"/>
  <c r="L3" i="14"/>
  <c r="L4" i="14"/>
  <c r="J5" i="14"/>
  <c r="A18" i="14"/>
  <c r="D8" i="14" s="1"/>
  <c r="A19" i="14"/>
  <c r="D9" i="14" s="1"/>
  <c r="A20" i="14"/>
  <c r="D10" i="14" s="1"/>
  <c r="A21" i="14"/>
  <c r="D11" i="14" s="1"/>
  <c r="A22" i="14"/>
  <c r="E2" i="14" s="1"/>
  <c r="A23" i="14"/>
  <c r="E3" i="14" s="1"/>
  <c r="A24" i="14"/>
  <c r="E4" i="14" s="1"/>
  <c r="A25" i="14"/>
  <c r="E5" i="14" s="1"/>
  <c r="A26" i="14"/>
  <c r="E6" i="14" s="1"/>
  <c r="A27" i="14"/>
  <c r="E7" i="14" s="1"/>
  <c r="A28" i="14"/>
  <c r="E8" i="14" s="1"/>
  <c r="A29" i="14"/>
  <c r="E9" i="14" s="1"/>
  <c r="A30" i="14"/>
  <c r="E10" i="14" s="1"/>
  <c r="A31" i="14"/>
  <c r="E11" i="14" s="1"/>
  <c r="A32" i="14"/>
  <c r="F2" i="14" s="1"/>
  <c r="A33" i="14"/>
  <c r="F3" i="14" s="1"/>
  <c r="A34" i="14"/>
  <c r="F4" i="14" s="1"/>
  <c r="A35" i="14"/>
  <c r="F5" i="14" s="1"/>
  <c r="A36" i="14"/>
  <c r="F6" i="14" s="1"/>
  <c r="A37" i="14"/>
  <c r="F7" i="14" s="1"/>
  <c r="A38" i="14"/>
  <c r="F8" i="14" s="1"/>
  <c r="A39" i="14"/>
  <c r="F9" i="14" s="1"/>
  <c r="A40" i="14"/>
  <c r="F10" i="14" s="1"/>
  <c r="A41" i="14"/>
  <c r="F11" i="14" s="1"/>
  <c r="A42" i="14"/>
  <c r="G2" i="14" s="1"/>
  <c r="A43" i="14"/>
  <c r="G3" i="14" s="1"/>
  <c r="A44" i="14"/>
  <c r="G4" i="14" s="1"/>
  <c r="A45" i="14"/>
  <c r="G5" i="14" s="1"/>
  <c r="A46" i="14"/>
  <c r="G6" i="14" s="1"/>
  <c r="A47" i="14"/>
  <c r="G7" i="14" s="1"/>
  <c r="A48" i="14"/>
  <c r="G8" i="14" s="1"/>
  <c r="A49" i="14"/>
  <c r="G9" i="14" s="1"/>
  <c r="A50" i="14"/>
  <c r="G10" i="14" s="1"/>
  <c r="A51" i="14"/>
  <c r="G11" i="14" s="1"/>
  <c r="E24" i="17" l="1"/>
  <c r="F22" i="17"/>
  <c r="F24" i="17" s="1"/>
  <c r="B24" i="17"/>
  <c r="F23" i="17"/>
  <c r="K5" i="14"/>
  <c r="L5" i="14" s="1"/>
  <c r="J6" i="14"/>
  <c r="K6" i="14" l="1"/>
  <c r="L6" i="14" s="1"/>
  <c r="J7" i="14"/>
  <c r="K7" i="14" l="1"/>
  <c r="L7" i="14" s="1"/>
  <c r="J8" i="14"/>
  <c r="K8" i="14" l="1"/>
  <c r="J9" i="14"/>
  <c r="L8" i="14"/>
  <c r="K9" i="14" l="1"/>
  <c r="J10" i="14"/>
  <c r="L9" i="14"/>
  <c r="K10" i="14" l="1"/>
  <c r="J11" i="14"/>
  <c r="L10" i="14"/>
  <c r="J12" i="14" l="1"/>
  <c r="K11" i="14"/>
  <c r="L11" i="14" s="1"/>
  <c r="J13" i="14" l="1"/>
  <c r="K12" i="14"/>
  <c r="L12" i="14" s="1"/>
  <c r="J14" i="14" l="1"/>
  <c r="K13" i="14"/>
  <c r="L13" i="14" s="1"/>
  <c r="J15" i="14" l="1"/>
  <c r="K14" i="14"/>
  <c r="L14" i="14" s="1"/>
  <c r="J16" i="14" l="1"/>
  <c r="K15" i="14"/>
  <c r="L15" i="14" s="1"/>
  <c r="K16" i="14" l="1"/>
  <c r="L16" i="14" s="1"/>
  <c r="J17" i="14"/>
  <c r="J18" i="14" l="1"/>
  <c r="K17" i="14"/>
  <c r="L17" i="14" s="1"/>
  <c r="J19" i="14" l="1"/>
  <c r="K18" i="14"/>
  <c r="L18" i="14" s="1"/>
  <c r="J20" i="14" l="1"/>
  <c r="K19" i="14"/>
  <c r="L19" i="14" s="1"/>
  <c r="J21" i="14" l="1"/>
  <c r="K20" i="14"/>
  <c r="L20" i="14" s="1"/>
  <c r="K21" i="14" l="1"/>
  <c r="L21" i="14" s="1"/>
  <c r="J22" i="14"/>
  <c r="J23" i="14" l="1"/>
  <c r="K22" i="14"/>
  <c r="L22" i="14" s="1"/>
  <c r="J24" i="14" l="1"/>
  <c r="K23" i="14"/>
  <c r="L23" i="14" s="1"/>
  <c r="K24" i="14" l="1"/>
  <c r="L24" i="14" s="1"/>
  <c r="J25" i="14"/>
  <c r="J26" i="14" l="1"/>
  <c r="K25" i="14"/>
  <c r="L25" i="14" s="1"/>
  <c r="J27" i="14" l="1"/>
  <c r="K26" i="14"/>
  <c r="L26" i="14" s="1"/>
  <c r="J28" i="14" l="1"/>
  <c r="K27" i="14"/>
  <c r="L27" i="14" s="1"/>
  <c r="J29" i="14" l="1"/>
  <c r="K28" i="14"/>
  <c r="L28" i="14" s="1"/>
  <c r="J30" i="14" l="1"/>
  <c r="K29" i="14"/>
  <c r="L29" i="14" s="1"/>
  <c r="J31" i="14" l="1"/>
  <c r="K30" i="14"/>
  <c r="L30" i="14" s="1"/>
  <c r="K31" i="14" l="1"/>
  <c r="L31" i="14" s="1"/>
  <c r="J32" i="14"/>
  <c r="J33" i="14" l="1"/>
  <c r="K32" i="14"/>
  <c r="L32" i="14" s="1"/>
  <c r="K33" i="14" l="1"/>
  <c r="L33" i="14" s="1"/>
  <c r="J34" i="14"/>
  <c r="J35" i="14" l="1"/>
  <c r="K34" i="14"/>
  <c r="L34" i="14" s="1"/>
  <c r="J36" i="14" l="1"/>
  <c r="K35" i="14"/>
  <c r="L35" i="14" s="1"/>
  <c r="K36" i="14" l="1"/>
  <c r="L36" i="14" s="1"/>
  <c r="J37" i="14"/>
  <c r="J38" i="14" l="1"/>
  <c r="K37" i="14"/>
  <c r="L37" i="14" s="1"/>
  <c r="L38" i="14" l="1"/>
  <c r="J39" i="14"/>
  <c r="K38" i="14"/>
  <c r="K39" i="14" l="1"/>
  <c r="L39" i="14" s="1"/>
  <c r="J40" i="14"/>
  <c r="J41" i="14" l="1"/>
  <c r="K40" i="14"/>
  <c r="L40" i="14" s="1"/>
  <c r="K41" i="14" l="1"/>
  <c r="L41" i="14" s="1"/>
  <c r="J42" i="14"/>
  <c r="J43" i="14" l="1"/>
  <c r="K42" i="14"/>
  <c r="L42" i="14" s="1"/>
  <c r="L43" i="14" l="1"/>
  <c r="J44" i="14"/>
  <c r="K43" i="14"/>
  <c r="J45" i="14" l="1"/>
  <c r="K44" i="14"/>
  <c r="L44" i="14" s="1"/>
  <c r="J46" i="14" l="1"/>
  <c r="K45" i="14"/>
  <c r="L45" i="14" s="1"/>
  <c r="L46" i="14" l="1"/>
  <c r="J47" i="14"/>
  <c r="K46" i="14"/>
  <c r="J48" i="14" l="1"/>
  <c r="K47" i="14"/>
  <c r="L47" i="14" s="1"/>
  <c r="J49" i="14" l="1"/>
  <c r="K48" i="14"/>
  <c r="L48" i="14" s="1"/>
  <c r="J50" i="14" l="1"/>
  <c r="K49" i="14"/>
  <c r="L49" i="14" s="1"/>
  <c r="J51" i="14" l="1"/>
  <c r="K50" i="14"/>
  <c r="L50" i="14" s="1"/>
  <c r="K51" i="14" l="1"/>
  <c r="L51" i="14" s="1"/>
  <c r="A45" i="12" l="1"/>
  <c r="A46" i="12"/>
  <c r="A47" i="12"/>
  <c r="A48" i="12"/>
  <c r="A49" i="12"/>
  <c r="A50" i="12"/>
  <c r="A51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44" i="12"/>
  <c r="A2" i="12"/>
  <c r="B6" i="12" l="1"/>
  <c r="B10" i="12"/>
  <c r="B14" i="12"/>
  <c r="B18" i="12"/>
  <c r="B22" i="12"/>
  <c r="B26" i="12"/>
  <c r="B30" i="12"/>
  <c r="B34" i="12"/>
  <c r="B38" i="12"/>
  <c r="B42" i="12"/>
  <c r="B46" i="12"/>
  <c r="B50" i="12"/>
  <c r="B7" i="12"/>
  <c r="B19" i="12"/>
  <c r="C19" i="12" s="1"/>
  <c r="B35" i="12"/>
  <c r="B47" i="12"/>
  <c r="C47" i="12" s="1"/>
  <c r="B4" i="12"/>
  <c r="B8" i="12"/>
  <c r="C8" i="12" s="1"/>
  <c r="B12" i="12"/>
  <c r="B16" i="12"/>
  <c r="B20" i="12"/>
  <c r="B24" i="12"/>
  <c r="C24" i="12" s="1"/>
  <c r="B28" i="12"/>
  <c r="B32" i="12"/>
  <c r="B36" i="12"/>
  <c r="C36" i="12" s="1"/>
  <c r="B40" i="12"/>
  <c r="C40" i="12" s="1"/>
  <c r="B44" i="12"/>
  <c r="B48" i="12"/>
  <c r="C48" i="12" s="1"/>
  <c r="B3" i="12"/>
  <c r="B15" i="12"/>
  <c r="B27" i="12"/>
  <c r="B43" i="12"/>
  <c r="B5" i="12"/>
  <c r="B9" i="12"/>
  <c r="C9" i="12" s="1"/>
  <c r="B13" i="12"/>
  <c r="B17" i="12"/>
  <c r="C17" i="12" s="1"/>
  <c r="B21" i="12"/>
  <c r="C21" i="12" s="1"/>
  <c r="B25" i="12"/>
  <c r="B29" i="12"/>
  <c r="C29" i="12" s="1"/>
  <c r="B33" i="12"/>
  <c r="C33" i="12" s="1"/>
  <c r="B37" i="12"/>
  <c r="C37" i="12" s="1"/>
  <c r="B41" i="12"/>
  <c r="C41" i="12" s="1"/>
  <c r="B45" i="12"/>
  <c r="C45" i="12" s="1"/>
  <c r="B49" i="12"/>
  <c r="C49" i="12" s="1"/>
  <c r="B2" i="12"/>
  <c r="B11" i="12"/>
  <c r="C11" i="12" s="1"/>
  <c r="B23" i="12"/>
  <c r="B31" i="12"/>
  <c r="B39" i="12"/>
  <c r="C39" i="12" s="1"/>
  <c r="B51" i="12"/>
  <c r="C51" i="12" s="1"/>
  <c r="P2" i="13"/>
  <c r="O3" i="13" s="1"/>
  <c r="J1" i="13"/>
  <c r="J2" i="13" s="1"/>
  <c r="K1" i="13"/>
  <c r="K2" i="13" s="1"/>
  <c r="A2" i="13"/>
  <c r="E2" i="13"/>
  <c r="F2" i="13"/>
  <c r="G2" i="13"/>
  <c r="H2" i="13"/>
  <c r="I2" i="13"/>
  <c r="A3" i="13"/>
  <c r="E3" i="13"/>
  <c r="F3" i="13"/>
  <c r="G3" i="13"/>
  <c r="H3" i="13"/>
  <c r="I3" i="13"/>
  <c r="J3" i="13"/>
  <c r="A4" i="13"/>
  <c r="E4" i="13"/>
  <c r="F4" i="13"/>
  <c r="G4" i="13"/>
  <c r="H4" i="13"/>
  <c r="I4" i="13"/>
  <c r="J4" i="13"/>
  <c r="A5" i="13"/>
  <c r="E5" i="13"/>
  <c r="F5" i="13"/>
  <c r="G5" i="13"/>
  <c r="H5" i="13"/>
  <c r="I5" i="13"/>
  <c r="A6" i="13"/>
  <c r="E6" i="13"/>
  <c r="F6" i="13"/>
  <c r="G6" i="13"/>
  <c r="H6" i="13"/>
  <c r="I6" i="13"/>
  <c r="A7" i="13"/>
  <c r="A8" i="13"/>
  <c r="A9" i="13"/>
  <c r="A10" i="13"/>
  <c r="A11" i="13"/>
  <c r="A12" i="13"/>
  <c r="E12" i="13"/>
  <c r="F12" i="13"/>
  <c r="G12" i="13"/>
  <c r="H12" i="13"/>
  <c r="I12" i="13"/>
  <c r="J12" i="13"/>
  <c r="K12" i="13"/>
  <c r="L12" i="13"/>
  <c r="M12" i="13"/>
  <c r="N12" i="13"/>
  <c r="A13" i="13"/>
  <c r="E13" i="13"/>
  <c r="F13" i="13"/>
  <c r="G13" i="13"/>
  <c r="H13" i="13"/>
  <c r="I13" i="13"/>
  <c r="J13" i="13"/>
  <c r="K13" i="13"/>
  <c r="L13" i="13"/>
  <c r="M13" i="13"/>
  <c r="N13" i="13"/>
  <c r="A14" i="13"/>
  <c r="E14" i="13"/>
  <c r="F14" i="13"/>
  <c r="G14" i="13"/>
  <c r="H14" i="13"/>
  <c r="I14" i="13"/>
  <c r="J14" i="13"/>
  <c r="K14" i="13"/>
  <c r="L14" i="13"/>
  <c r="M14" i="13"/>
  <c r="N14" i="13"/>
  <c r="A15" i="13"/>
  <c r="E15" i="13"/>
  <c r="F15" i="13"/>
  <c r="G15" i="13"/>
  <c r="H15" i="13"/>
  <c r="I15" i="13"/>
  <c r="J15" i="13"/>
  <c r="K15" i="13"/>
  <c r="L15" i="13"/>
  <c r="M15" i="13"/>
  <c r="N15" i="13"/>
  <c r="A16" i="13"/>
  <c r="E16" i="13"/>
  <c r="F16" i="13"/>
  <c r="G16" i="13"/>
  <c r="H16" i="13"/>
  <c r="I16" i="13"/>
  <c r="J16" i="13"/>
  <c r="K16" i="13"/>
  <c r="L16" i="13"/>
  <c r="M16" i="13"/>
  <c r="N16" i="13"/>
  <c r="A17" i="13"/>
  <c r="A18" i="13"/>
  <c r="E18" i="13"/>
  <c r="F18" i="13"/>
  <c r="G18" i="13"/>
  <c r="H18" i="13"/>
  <c r="I18" i="13"/>
  <c r="J18" i="13"/>
  <c r="K18" i="13"/>
  <c r="L18" i="13"/>
  <c r="M18" i="13"/>
  <c r="N18" i="13"/>
  <c r="A19" i="13"/>
  <c r="E19" i="13"/>
  <c r="F19" i="13"/>
  <c r="G19" i="13"/>
  <c r="H19" i="13"/>
  <c r="I19" i="13"/>
  <c r="J19" i="13"/>
  <c r="K19" i="13"/>
  <c r="L19" i="13"/>
  <c r="M19" i="13"/>
  <c r="N19" i="13"/>
  <c r="A20" i="13"/>
  <c r="E20" i="13"/>
  <c r="F20" i="13"/>
  <c r="G20" i="13"/>
  <c r="H20" i="13"/>
  <c r="I20" i="13"/>
  <c r="J20" i="13"/>
  <c r="K20" i="13"/>
  <c r="L20" i="13"/>
  <c r="M20" i="13"/>
  <c r="N20" i="13"/>
  <c r="A21" i="13"/>
  <c r="E21" i="13"/>
  <c r="F21" i="13"/>
  <c r="G21" i="13"/>
  <c r="H21" i="13"/>
  <c r="I21" i="13"/>
  <c r="J21" i="13"/>
  <c r="K21" i="13"/>
  <c r="L21" i="13"/>
  <c r="M21" i="13"/>
  <c r="N21" i="13"/>
  <c r="A22" i="13"/>
  <c r="E22" i="13"/>
  <c r="F22" i="13"/>
  <c r="G22" i="13"/>
  <c r="H22" i="13"/>
  <c r="I22" i="13"/>
  <c r="J22" i="13"/>
  <c r="K22" i="13"/>
  <c r="L22" i="13"/>
  <c r="M22" i="13"/>
  <c r="N22" i="13"/>
  <c r="A23" i="13"/>
  <c r="E23" i="13"/>
  <c r="F23" i="13"/>
  <c r="G23" i="13"/>
  <c r="H23" i="13"/>
  <c r="I23" i="13"/>
  <c r="J23" i="13"/>
  <c r="K23" i="13"/>
  <c r="L23" i="13"/>
  <c r="M23" i="13"/>
  <c r="N23" i="13"/>
  <c r="A24" i="13"/>
  <c r="E24" i="13"/>
  <c r="F24" i="13"/>
  <c r="G24" i="13"/>
  <c r="H24" i="13"/>
  <c r="I24" i="13"/>
  <c r="J24" i="13"/>
  <c r="K24" i="13"/>
  <c r="L24" i="13"/>
  <c r="M24" i="13"/>
  <c r="N24" i="13"/>
  <c r="A25" i="13"/>
  <c r="E25" i="13"/>
  <c r="F25" i="13"/>
  <c r="G25" i="13"/>
  <c r="H25" i="13"/>
  <c r="I25" i="13"/>
  <c r="J25" i="13"/>
  <c r="K25" i="13"/>
  <c r="L25" i="13"/>
  <c r="M25" i="13"/>
  <c r="N25" i="13"/>
  <c r="A26" i="13"/>
  <c r="E26" i="13"/>
  <c r="F26" i="13"/>
  <c r="G26" i="13"/>
  <c r="H26" i="13"/>
  <c r="I26" i="13"/>
  <c r="J26" i="13"/>
  <c r="K26" i="13"/>
  <c r="L26" i="13"/>
  <c r="M26" i="13"/>
  <c r="N26" i="13"/>
  <c r="A27" i="13"/>
  <c r="E27" i="13"/>
  <c r="F27" i="13"/>
  <c r="G27" i="13"/>
  <c r="H27" i="13"/>
  <c r="I27" i="13"/>
  <c r="J27" i="13"/>
  <c r="K27" i="13"/>
  <c r="L27" i="13"/>
  <c r="M27" i="13"/>
  <c r="N27" i="13"/>
  <c r="A28" i="13"/>
  <c r="E28" i="13"/>
  <c r="F28" i="13"/>
  <c r="G28" i="13"/>
  <c r="H28" i="13"/>
  <c r="I28" i="13"/>
  <c r="J28" i="13"/>
  <c r="K28" i="13"/>
  <c r="L28" i="13"/>
  <c r="M28" i="13"/>
  <c r="N28" i="13"/>
  <c r="A29" i="13"/>
  <c r="E29" i="13"/>
  <c r="F29" i="13"/>
  <c r="G29" i="13"/>
  <c r="H29" i="13"/>
  <c r="I29" i="13"/>
  <c r="J29" i="13"/>
  <c r="K29" i="13"/>
  <c r="L29" i="13"/>
  <c r="M29" i="13"/>
  <c r="N29" i="13"/>
  <c r="A30" i="13"/>
  <c r="E30" i="13"/>
  <c r="F30" i="13"/>
  <c r="G30" i="13"/>
  <c r="H30" i="13"/>
  <c r="I30" i="13"/>
  <c r="J30" i="13"/>
  <c r="K30" i="13"/>
  <c r="L30" i="13"/>
  <c r="M30" i="13"/>
  <c r="N30" i="13"/>
  <c r="A31" i="13"/>
  <c r="E31" i="13"/>
  <c r="F31" i="13"/>
  <c r="G31" i="13"/>
  <c r="H31" i="13"/>
  <c r="I31" i="13"/>
  <c r="J31" i="13"/>
  <c r="K31" i="13"/>
  <c r="L31" i="13"/>
  <c r="M31" i="13"/>
  <c r="N31" i="13"/>
  <c r="A32" i="13"/>
  <c r="E32" i="13"/>
  <c r="F32" i="13"/>
  <c r="G32" i="13"/>
  <c r="H32" i="13"/>
  <c r="I32" i="13"/>
  <c r="J32" i="13"/>
  <c r="K32" i="13"/>
  <c r="L32" i="13"/>
  <c r="M32" i="13"/>
  <c r="N32" i="13"/>
  <c r="A33" i="13"/>
  <c r="E33" i="13"/>
  <c r="F33" i="13"/>
  <c r="G33" i="13"/>
  <c r="H33" i="13"/>
  <c r="I33" i="13"/>
  <c r="J33" i="13"/>
  <c r="K33" i="13"/>
  <c r="L33" i="13"/>
  <c r="M33" i="13"/>
  <c r="N33" i="13"/>
  <c r="A34" i="13"/>
  <c r="E34" i="13"/>
  <c r="F34" i="13"/>
  <c r="G34" i="13"/>
  <c r="H34" i="13"/>
  <c r="I34" i="13"/>
  <c r="J34" i="13"/>
  <c r="K34" i="13"/>
  <c r="L34" i="13"/>
  <c r="M34" i="13"/>
  <c r="N34" i="13"/>
  <c r="A35" i="13"/>
  <c r="E35" i="13"/>
  <c r="F35" i="13"/>
  <c r="G35" i="13"/>
  <c r="H35" i="13"/>
  <c r="I35" i="13"/>
  <c r="J35" i="13"/>
  <c r="K35" i="13"/>
  <c r="L35" i="13"/>
  <c r="M35" i="13"/>
  <c r="N35" i="13"/>
  <c r="A36" i="13"/>
  <c r="E36" i="13"/>
  <c r="F36" i="13"/>
  <c r="G36" i="13"/>
  <c r="H36" i="13"/>
  <c r="I36" i="13"/>
  <c r="J36" i="13"/>
  <c r="K36" i="13"/>
  <c r="L36" i="13"/>
  <c r="M36" i="13"/>
  <c r="N36" i="13"/>
  <c r="A37" i="13"/>
  <c r="E37" i="13"/>
  <c r="F37" i="13"/>
  <c r="G37" i="13"/>
  <c r="H37" i="13"/>
  <c r="I37" i="13"/>
  <c r="J37" i="13"/>
  <c r="K37" i="13"/>
  <c r="L37" i="13"/>
  <c r="M37" i="13"/>
  <c r="N37" i="13"/>
  <c r="A38" i="13"/>
  <c r="E38" i="13"/>
  <c r="F38" i="13"/>
  <c r="G38" i="13"/>
  <c r="H38" i="13"/>
  <c r="I38" i="13"/>
  <c r="J38" i="13"/>
  <c r="K38" i="13"/>
  <c r="L38" i="13"/>
  <c r="M38" i="13"/>
  <c r="N38" i="13"/>
  <c r="A39" i="13"/>
  <c r="E39" i="13"/>
  <c r="F39" i="13"/>
  <c r="G39" i="13"/>
  <c r="H39" i="13"/>
  <c r="I39" i="13"/>
  <c r="J39" i="13"/>
  <c r="K39" i="13"/>
  <c r="L39" i="13"/>
  <c r="M39" i="13"/>
  <c r="N39" i="13"/>
  <c r="A40" i="13"/>
  <c r="E40" i="13"/>
  <c r="F40" i="13"/>
  <c r="G40" i="13"/>
  <c r="H40" i="13"/>
  <c r="I40" i="13"/>
  <c r="J40" i="13"/>
  <c r="K40" i="13"/>
  <c r="L40" i="13"/>
  <c r="M40" i="13"/>
  <c r="N40" i="13"/>
  <c r="A41" i="13"/>
  <c r="E41" i="13"/>
  <c r="F41" i="13"/>
  <c r="G41" i="13"/>
  <c r="H41" i="13"/>
  <c r="I41" i="13"/>
  <c r="J41" i="13"/>
  <c r="K41" i="13"/>
  <c r="L41" i="13"/>
  <c r="M41" i="13"/>
  <c r="N41" i="13"/>
  <c r="A42" i="13"/>
  <c r="A43" i="13"/>
  <c r="E43" i="13"/>
  <c r="F43" i="13"/>
  <c r="G43" i="13"/>
  <c r="H43" i="13"/>
  <c r="I43" i="13"/>
  <c r="J43" i="13"/>
  <c r="K43" i="13"/>
  <c r="L43" i="13"/>
  <c r="M43" i="13"/>
  <c r="N43" i="13"/>
  <c r="A44" i="13"/>
  <c r="E44" i="13"/>
  <c r="F44" i="13"/>
  <c r="G44" i="13"/>
  <c r="H44" i="13"/>
  <c r="I44" i="13"/>
  <c r="J44" i="13"/>
  <c r="K44" i="13"/>
  <c r="L44" i="13"/>
  <c r="M44" i="13"/>
  <c r="N44" i="13"/>
  <c r="A45" i="13"/>
  <c r="E45" i="13"/>
  <c r="F45" i="13"/>
  <c r="G45" i="13"/>
  <c r="H45" i="13"/>
  <c r="I45" i="13"/>
  <c r="J45" i="13"/>
  <c r="K45" i="13"/>
  <c r="L45" i="13"/>
  <c r="M45" i="13"/>
  <c r="N45" i="13"/>
  <c r="A46" i="13"/>
  <c r="E46" i="13"/>
  <c r="F46" i="13"/>
  <c r="G46" i="13"/>
  <c r="H46" i="13"/>
  <c r="I46" i="13"/>
  <c r="J46" i="13"/>
  <c r="K46" i="13"/>
  <c r="L46" i="13"/>
  <c r="M46" i="13"/>
  <c r="N46" i="13"/>
  <c r="A47" i="13"/>
  <c r="E47" i="13"/>
  <c r="F47" i="13"/>
  <c r="G47" i="13"/>
  <c r="H47" i="13"/>
  <c r="I47" i="13"/>
  <c r="J47" i="13"/>
  <c r="K47" i="13"/>
  <c r="L47" i="13"/>
  <c r="M47" i="13"/>
  <c r="N47" i="13"/>
  <c r="A48" i="13"/>
  <c r="A49" i="13"/>
  <c r="A50" i="13"/>
  <c r="A51" i="13"/>
  <c r="C25" i="12" l="1"/>
  <c r="C26" i="12" s="1"/>
  <c r="C10" i="12"/>
  <c r="J5" i="13"/>
  <c r="C50" i="12"/>
  <c r="C34" i="12"/>
  <c r="C18" i="12"/>
  <c r="C42" i="12"/>
  <c r="C43" i="12" s="1"/>
  <c r="C44" i="12" s="1"/>
  <c r="J6" i="13"/>
  <c r="L1" i="13"/>
  <c r="R2" i="13"/>
  <c r="S2" i="13" s="1"/>
  <c r="C27" i="12"/>
  <c r="C28" i="12"/>
  <c r="C12" i="12"/>
  <c r="C13" i="12" s="1"/>
  <c r="C35" i="12"/>
  <c r="C46" i="12"/>
  <c r="C30" i="12"/>
  <c r="C31" i="12" s="1"/>
  <c r="C32" i="12" s="1"/>
  <c r="C14" i="12"/>
  <c r="C15" i="12"/>
  <c r="C16" i="12" s="1"/>
  <c r="C3" i="12"/>
  <c r="C20" i="12"/>
  <c r="C4" i="12"/>
  <c r="C5" i="12" s="1"/>
  <c r="C6" i="12" s="1"/>
  <c r="C7" i="12" s="1"/>
  <c r="C38" i="12"/>
  <c r="C22" i="12"/>
  <c r="C23" i="12" s="1"/>
  <c r="P3" i="13"/>
  <c r="Q2" i="13"/>
  <c r="L6" i="13"/>
  <c r="L5" i="13"/>
  <c r="L4" i="13"/>
  <c r="L3" i="13"/>
  <c r="K6" i="13"/>
  <c r="K5" i="13"/>
  <c r="K4" i="13"/>
  <c r="K3" i="13"/>
  <c r="L2" i="13" l="1"/>
  <c r="M1" i="13"/>
  <c r="R3" i="13"/>
  <c r="O4" i="13"/>
  <c r="Q3" i="13"/>
  <c r="N1" i="13" l="1"/>
  <c r="M4" i="13"/>
  <c r="M3" i="13"/>
  <c r="M6" i="13"/>
  <c r="M2" i="13"/>
  <c r="M5" i="13"/>
  <c r="P4" i="13"/>
  <c r="Q4" i="13"/>
  <c r="S3" i="13"/>
  <c r="N5" i="13" l="1"/>
  <c r="N2" i="13"/>
  <c r="N6" i="13"/>
  <c r="N3" i="13"/>
  <c r="N4" i="13"/>
  <c r="O5" i="13"/>
  <c r="R4" i="13"/>
  <c r="L10" i="13" l="1"/>
  <c r="L8" i="13"/>
  <c r="L7" i="13"/>
  <c r="L9" i="13" s="1"/>
  <c r="N7" i="13"/>
  <c r="N8" i="13" s="1"/>
  <c r="N9" i="13" s="1"/>
  <c r="S4" i="13"/>
  <c r="P5" i="13"/>
  <c r="Q5" i="13"/>
  <c r="O6" i="13" l="1"/>
  <c r="R5" i="13"/>
  <c r="S5" i="13" l="1"/>
  <c r="P6" i="13"/>
  <c r="Q6" i="13"/>
  <c r="O7" i="13" l="1"/>
  <c r="R6" i="13"/>
  <c r="P7" i="13" l="1"/>
  <c r="R7" i="13" s="1"/>
  <c r="U6" i="13" s="1"/>
  <c r="Q7" i="13"/>
  <c r="S6" i="13"/>
  <c r="T6" i="13" l="1"/>
  <c r="U7" i="13"/>
  <c r="S7" i="13"/>
  <c r="T7" i="13" s="1"/>
  <c r="U2" i="13"/>
  <c r="T2" i="13"/>
  <c r="U3" i="13"/>
  <c r="T3" i="13"/>
  <c r="U4" i="13"/>
  <c r="T4" i="13"/>
  <c r="U5" i="13"/>
  <c r="T5" i="13"/>
  <c r="E4" i="11" l="1"/>
  <c r="D5" i="11"/>
  <c r="E5" i="11" s="1"/>
  <c r="D3" i="11"/>
  <c r="E3" i="11" s="1"/>
  <c r="D2" i="11"/>
  <c r="E2" i="11" s="1"/>
  <c r="D4" i="11"/>
  <c r="D6" i="11"/>
  <c r="E6" i="11" s="1"/>
  <c r="B3" i="11"/>
  <c r="B4" i="11"/>
  <c r="B5" i="11"/>
  <c r="B6" i="11"/>
  <c r="B7" i="11"/>
  <c r="B8" i="11"/>
  <c r="B9" i="11"/>
  <c r="B10" i="11"/>
  <c r="B11" i="11"/>
  <c r="B12" i="11"/>
  <c r="B13" i="11"/>
  <c r="B14" i="11"/>
  <c r="B15" i="11"/>
  <c r="B16" i="11"/>
  <c r="B17" i="11"/>
  <c r="B18" i="11"/>
  <c r="B19" i="11"/>
  <c r="B20" i="11"/>
  <c r="B21" i="11"/>
  <c r="B2" i="11"/>
  <c r="E7" i="11" l="1"/>
  <c r="F3" i="11" s="1"/>
  <c r="F6" i="11"/>
  <c r="F4" i="11" l="1"/>
  <c r="F2" i="11"/>
  <c r="F5" i="11"/>
  <c r="G2" i="11" l="1"/>
  <c r="G3" i="11" s="1"/>
  <c r="F7" i="11"/>
  <c r="G4" i="11"/>
  <c r="G5" i="11" s="1"/>
  <c r="G6" i="11" s="1"/>
</calcChain>
</file>

<file path=xl/sharedStrings.xml><?xml version="1.0" encoding="utf-8"?>
<sst xmlns="http://schemas.openxmlformats.org/spreadsheetml/2006/main" count="82" uniqueCount="63">
  <si>
    <t>Data</t>
  </si>
  <si>
    <t>Frequency</t>
  </si>
  <si>
    <t>Max</t>
  </si>
  <si>
    <t>Min</t>
  </si>
  <si>
    <t>RelFreq</t>
  </si>
  <si>
    <t>RelCumFreq</t>
  </si>
  <si>
    <t xml:space="preserve"> Above Average</t>
  </si>
  <si>
    <t xml:space="preserve"> Average</t>
  </si>
  <si>
    <t xml:space="preserve"> Above Average </t>
  </si>
  <si>
    <t xml:space="preserve">Average </t>
  </si>
  <si>
    <t xml:space="preserve"> Below Average</t>
  </si>
  <si>
    <t xml:space="preserve"> Poor</t>
  </si>
  <si>
    <t xml:space="preserve"> Excellent </t>
  </si>
  <si>
    <t>Above Average</t>
  </si>
  <si>
    <t>Original Data</t>
  </si>
  <si>
    <t>Trim</t>
  </si>
  <si>
    <t>Below Average</t>
  </si>
  <si>
    <t>Average</t>
  </si>
  <si>
    <t>Poor</t>
  </si>
  <si>
    <t>Excellent</t>
  </si>
  <si>
    <t>Categories</t>
  </si>
  <si>
    <t>Total</t>
  </si>
  <si>
    <t>Re.Freq.</t>
  </si>
  <si>
    <t>Cum.Freq.</t>
  </si>
  <si>
    <t>ROWS, COLUMNS, INDEX</t>
  </si>
  <si>
    <t>COLUMNS</t>
  </si>
  <si>
    <t>ROWS</t>
  </si>
  <si>
    <t>3. Graph</t>
  </si>
  <si>
    <t>2. Match Function</t>
  </si>
  <si>
    <t>1. Turn Column into Matrix First Index Function</t>
  </si>
  <si>
    <t>AVERAGE</t>
  </si>
  <si>
    <t>COUNT</t>
  </si>
  <si>
    <t>SUM</t>
  </si>
  <si>
    <t>FixedData</t>
  </si>
  <si>
    <t>RandData</t>
  </si>
  <si>
    <t>Range</t>
  </si>
  <si>
    <t>Interval</t>
  </si>
  <si>
    <t>Freq.</t>
  </si>
  <si>
    <t>CumFreq.</t>
  </si>
  <si>
    <t>4. Match Function</t>
  </si>
  <si>
    <t>3. Index Function</t>
  </si>
  <si>
    <t>2. Colums Function</t>
  </si>
  <si>
    <t>1. ROWS function</t>
  </si>
  <si>
    <t>We have a culomn of the rent of 50 random properies (Sown in the yellow column). How can we turn them into a table shown in the grean area</t>
  </si>
  <si>
    <t>9</t>
  </si>
  <si>
    <t>7</t>
  </si>
  <si>
    <t>10</t>
  </si>
  <si>
    <t>8</t>
  </si>
  <si>
    <t>6</t>
  </si>
  <si>
    <t>5</t>
  </si>
  <si>
    <t>Home Style</t>
  </si>
  <si>
    <t>Colonical</t>
  </si>
  <si>
    <t>Log</t>
  </si>
  <si>
    <t>Split</t>
  </si>
  <si>
    <t>A-Frame</t>
  </si>
  <si>
    <t>&lt; 250000</t>
  </si>
  <si>
    <t>P-Range</t>
  </si>
  <si>
    <r>
      <rPr>
        <sz val="12"/>
        <color theme="1"/>
        <rFont val="Calibri"/>
        <family val="2"/>
      </rPr>
      <t xml:space="preserve">≥ </t>
    </r>
    <r>
      <rPr>
        <sz val="12"/>
        <color theme="1"/>
        <rFont val="Calibri"/>
        <family val="2"/>
        <scheme val="minor"/>
      </rPr>
      <t>250000</t>
    </r>
  </si>
  <si>
    <t># of  Interceptions</t>
  </si>
  <si>
    <t># of  Points</t>
  </si>
  <si>
    <t>Unsorted</t>
  </si>
  <si>
    <t>Sorted</t>
  </si>
  <si>
    <t>DotPlot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</si>
</sst>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theme="1"/>
      <name val="Calibri"/>
      <family val="2"/>
    </font>
    <font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4"/>
    <xf numFmtId="0" fontId="1" fillId="0" borderId="0" xfId="4" applyAlignment="1">
      <alignment horizontal="center"/>
    </xf>
    <xf numFmtId="0" fontId="1" fillId="0" borderId="0" xfId="4" applyAlignment="1">
      <alignment horizontal="left"/>
    </xf>
    <xf numFmtId="0" fontId="0" fillId="0" borderId="0" xfId="4" applyFont="1" applyAlignment="1">
      <alignment horizontal="center"/>
    </xf>
    <xf numFmtId="0" fontId="5" fillId="0" borderId="0" xfId="4" applyFont="1"/>
    <xf numFmtId="0" fontId="8" fillId="0" borderId="0" xfId="4" applyFont="1" applyFill="1" applyBorder="1" applyAlignment="1">
      <alignment horizontal="center"/>
    </xf>
    <xf numFmtId="0" fontId="0" fillId="0" borderId="0" xfId="0" applyFill="1"/>
    <xf numFmtId="0" fontId="0" fillId="0" borderId="0" xfId="4" applyFont="1"/>
    <xf numFmtId="0" fontId="8" fillId="2" borderId="1" xfId="4" applyFont="1" applyFill="1" applyBorder="1" applyAlignment="1">
      <alignment horizontal="center"/>
    </xf>
    <xf numFmtId="2" fontId="1" fillId="0" borderId="0" xfId="4" applyNumberFormat="1" applyAlignment="1">
      <alignment horizontal="center"/>
    </xf>
    <xf numFmtId="0" fontId="0" fillId="3" borderId="2" xfId="0" applyFill="1" applyBorder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9" fillId="4" borderId="3" xfId="4" applyFont="1" applyFill="1" applyBorder="1" applyAlignment="1">
      <alignment horizontal="center"/>
    </xf>
    <xf numFmtId="0" fontId="9" fillId="4" borderId="4" xfId="4" applyFont="1" applyFill="1" applyBorder="1" applyAlignment="1">
      <alignment horizontal="center"/>
    </xf>
    <xf numFmtId="0" fontId="0" fillId="0" borderId="0" xfId="0" applyAlignment="1"/>
    <xf numFmtId="0" fontId="0" fillId="5" borderId="0" xfId="0" applyFill="1" applyAlignment="1">
      <alignment horizontal="left"/>
    </xf>
    <xf numFmtId="0" fontId="10" fillId="0" borderId="0" xfId="0" applyFont="1"/>
    <xf numFmtId="0" fontId="10" fillId="0" borderId="0" xfId="0" applyFont="1" applyAlignment="1"/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9" fillId="4" borderId="2" xfId="4" applyFont="1" applyFill="1" applyBorder="1" applyAlignment="1">
      <alignment horizontal="center"/>
    </xf>
    <xf numFmtId="0" fontId="6" fillId="0" borderId="13" xfId="0" applyFont="1" applyBorder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3" fontId="7" fillId="0" borderId="0" xfId="0" applyNumberFormat="1" applyFont="1"/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0" borderId="0" xfId="0" applyFont="1"/>
  </cellXfs>
  <cellStyles count="5">
    <cellStyle name="Normal" xfId="0" builtinId="0"/>
    <cellStyle name="Normal 2" xfId="1"/>
    <cellStyle name="Normal 2 2" xfId="4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'2.1.HistCategory'!$E$1</c:f>
              <c:strCache>
                <c:ptCount val="1"/>
                <c:pt idx="0">
                  <c:v>Frequency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'2.1.HistCategory'!$D$2:$D$6</c:f>
              <c:strCache>
                <c:ptCount val="5"/>
                <c:pt idx="0">
                  <c:v>Poor</c:v>
                </c:pt>
                <c:pt idx="1">
                  <c:v>Below Average</c:v>
                </c:pt>
                <c:pt idx="2">
                  <c:v>Average</c:v>
                </c:pt>
                <c:pt idx="3">
                  <c:v>Above Average</c:v>
                </c:pt>
                <c:pt idx="4">
                  <c:v>Excellent</c:v>
                </c:pt>
              </c:strCache>
            </c:strRef>
          </c:cat>
          <c:val>
            <c:numRef>
              <c:f>'2.1.HistCategory'!$E$2:$E$6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9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8-4715-A507-80FA5EBFC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66044840"/>
        <c:axId val="570103640"/>
      </c:barChart>
      <c:lineChart>
        <c:grouping val="stacked"/>
        <c:varyColors val="0"/>
        <c:ser>
          <c:idx val="1"/>
          <c:order val="1"/>
          <c:tx>
            <c:strRef>
              <c:f>'2.1.HistCategory'!$G$1</c:f>
              <c:strCache>
                <c:ptCount val="1"/>
                <c:pt idx="0">
                  <c:v>Cum.Freq.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'2.1.HistCategory'!$G$2:$G$6</c:f>
              <c:numCache>
                <c:formatCode>General</c:formatCode>
                <c:ptCount val="5"/>
                <c:pt idx="0">
                  <c:v>0.1</c:v>
                </c:pt>
                <c:pt idx="1">
                  <c:v>0.25</c:v>
                </c:pt>
                <c:pt idx="2">
                  <c:v>0.5</c:v>
                </c:pt>
                <c:pt idx="3">
                  <c:v>0.95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68-4715-A507-80FA5EBFC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0102464"/>
        <c:axId val="570104032"/>
      </c:lineChart>
      <c:catAx>
        <c:axId val="66604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103640"/>
        <c:crosses val="autoZero"/>
        <c:auto val="1"/>
        <c:lblAlgn val="ctr"/>
        <c:lblOffset val="100"/>
        <c:noMultiLvlLbl val="0"/>
      </c:catAx>
      <c:valAx>
        <c:axId val="570103640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044840"/>
        <c:crosses val="autoZero"/>
        <c:crossBetween val="between"/>
      </c:valAx>
      <c:valAx>
        <c:axId val="570104032"/>
        <c:scaling>
          <c:orientation val="minMax"/>
          <c:max val="1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0102464"/>
        <c:crosses val="max"/>
        <c:crossBetween val="between"/>
      </c:valAx>
      <c:catAx>
        <c:axId val="570102464"/>
        <c:scaling>
          <c:orientation val="minMax"/>
        </c:scaling>
        <c:delete val="1"/>
        <c:axPos val="b"/>
        <c:majorTickMark val="out"/>
        <c:minorTickMark val="none"/>
        <c:tickLblPos val="nextTo"/>
        <c:crossAx val="5701040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'2.2.HisNumeric'!$B$2:$B$51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xVal>
          <c:yVal>
            <c:numRef>
              <c:f>'2.2.HisNumeric'!$C$2:$C$51</c:f>
              <c:numCache>
                <c:formatCode>General</c:formatCode>
                <c:ptCount val="50"/>
                <c:pt idx="0">
                  <c:v>91</c:v>
                </c:pt>
                <c:pt idx="1">
                  <c:v>71</c:v>
                </c:pt>
                <c:pt idx="2">
                  <c:v>104</c:v>
                </c:pt>
                <c:pt idx="3">
                  <c:v>85</c:v>
                </c:pt>
                <c:pt idx="4">
                  <c:v>62</c:v>
                </c:pt>
                <c:pt idx="5">
                  <c:v>78</c:v>
                </c:pt>
                <c:pt idx="6">
                  <c:v>69</c:v>
                </c:pt>
                <c:pt idx="7">
                  <c:v>74</c:v>
                </c:pt>
                <c:pt idx="8">
                  <c:v>97</c:v>
                </c:pt>
                <c:pt idx="9">
                  <c:v>82</c:v>
                </c:pt>
                <c:pt idx="10">
                  <c:v>93</c:v>
                </c:pt>
                <c:pt idx="11">
                  <c:v>72</c:v>
                </c:pt>
                <c:pt idx="12">
                  <c:v>62</c:v>
                </c:pt>
                <c:pt idx="13">
                  <c:v>88</c:v>
                </c:pt>
                <c:pt idx="14">
                  <c:v>98</c:v>
                </c:pt>
                <c:pt idx="15">
                  <c:v>57</c:v>
                </c:pt>
                <c:pt idx="16">
                  <c:v>89</c:v>
                </c:pt>
                <c:pt idx="17">
                  <c:v>68</c:v>
                </c:pt>
                <c:pt idx="18">
                  <c:v>68</c:v>
                </c:pt>
                <c:pt idx="19">
                  <c:v>101</c:v>
                </c:pt>
                <c:pt idx="20">
                  <c:v>75</c:v>
                </c:pt>
                <c:pt idx="21">
                  <c:v>66</c:v>
                </c:pt>
                <c:pt idx="22">
                  <c:v>97</c:v>
                </c:pt>
                <c:pt idx="23">
                  <c:v>83</c:v>
                </c:pt>
                <c:pt idx="24">
                  <c:v>79</c:v>
                </c:pt>
                <c:pt idx="25">
                  <c:v>52</c:v>
                </c:pt>
                <c:pt idx="26">
                  <c:v>75</c:v>
                </c:pt>
                <c:pt idx="27">
                  <c:v>105</c:v>
                </c:pt>
                <c:pt idx="28">
                  <c:v>68</c:v>
                </c:pt>
                <c:pt idx="29">
                  <c:v>105</c:v>
                </c:pt>
                <c:pt idx="30">
                  <c:v>99</c:v>
                </c:pt>
                <c:pt idx="31">
                  <c:v>79</c:v>
                </c:pt>
                <c:pt idx="32">
                  <c:v>77</c:v>
                </c:pt>
                <c:pt idx="33">
                  <c:v>71</c:v>
                </c:pt>
                <c:pt idx="34">
                  <c:v>79</c:v>
                </c:pt>
                <c:pt idx="35">
                  <c:v>80</c:v>
                </c:pt>
                <c:pt idx="36">
                  <c:v>75</c:v>
                </c:pt>
                <c:pt idx="37">
                  <c:v>65</c:v>
                </c:pt>
                <c:pt idx="38">
                  <c:v>69</c:v>
                </c:pt>
                <c:pt idx="39">
                  <c:v>69</c:v>
                </c:pt>
                <c:pt idx="40">
                  <c:v>97</c:v>
                </c:pt>
                <c:pt idx="41">
                  <c:v>72</c:v>
                </c:pt>
                <c:pt idx="42">
                  <c:v>80</c:v>
                </c:pt>
                <c:pt idx="43">
                  <c:v>67</c:v>
                </c:pt>
                <c:pt idx="44">
                  <c:v>62</c:v>
                </c:pt>
                <c:pt idx="45">
                  <c:v>62</c:v>
                </c:pt>
                <c:pt idx="46">
                  <c:v>76</c:v>
                </c:pt>
                <c:pt idx="47">
                  <c:v>109</c:v>
                </c:pt>
                <c:pt idx="48">
                  <c:v>74</c:v>
                </c:pt>
                <c:pt idx="49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83-49FD-ACBC-F05CFA173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0094248"/>
        <c:axId val="570094640"/>
      </c:scatterChart>
      <c:valAx>
        <c:axId val="570094248"/>
        <c:scaling>
          <c:orientation val="minMax"/>
          <c:max val="50"/>
        </c:scaling>
        <c:delete val="0"/>
        <c:axPos val="b"/>
        <c:numFmt formatCode="General" sourceLinked="1"/>
        <c:majorTickMark val="out"/>
        <c:minorTickMark val="none"/>
        <c:tickLblPos val="nextTo"/>
        <c:crossAx val="570094640"/>
        <c:crosses val="autoZero"/>
        <c:crossBetween val="midCat"/>
      </c:valAx>
      <c:valAx>
        <c:axId val="570094640"/>
        <c:scaling>
          <c:orientation val="minMax"/>
          <c:min val="4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0094248"/>
        <c:crosses val="autoZero"/>
        <c:crossBetween val="midCat"/>
      </c:valAx>
    </c:plotArea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'2.2.HisNumeric'!$S$1</c:f>
              <c:strCache>
                <c:ptCount val="1"/>
                <c:pt idx="0">
                  <c:v>Freq.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'2.2.HisNumeric'!$Q$2:$Q$7</c:f>
              <c:strCache>
                <c:ptCount val="6"/>
                <c:pt idx="0">
                  <c:v>From 50 To 59</c:v>
                </c:pt>
                <c:pt idx="1">
                  <c:v>From 60 To 69</c:v>
                </c:pt>
                <c:pt idx="2">
                  <c:v>From 70 To 79</c:v>
                </c:pt>
                <c:pt idx="3">
                  <c:v>From 80 To 89</c:v>
                </c:pt>
                <c:pt idx="4">
                  <c:v>From 90 To 99</c:v>
                </c:pt>
                <c:pt idx="5">
                  <c:v>From 100 To 109</c:v>
                </c:pt>
              </c:strCache>
            </c:strRef>
          </c:cat>
          <c:val>
            <c:numRef>
              <c:f>'2.2.HisNumeric'!$S$2:$S$7</c:f>
              <c:numCache>
                <c:formatCode>General</c:formatCode>
                <c:ptCount val="6"/>
                <c:pt idx="0">
                  <c:v>2</c:v>
                </c:pt>
                <c:pt idx="1">
                  <c:v>13</c:v>
                </c:pt>
                <c:pt idx="2">
                  <c:v>15</c:v>
                </c:pt>
                <c:pt idx="3">
                  <c:v>7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C-4CC2-87C7-6AC2D2F6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7549600"/>
        <c:axId val="567549992"/>
      </c:barChart>
      <c:lineChart>
        <c:grouping val="stacked"/>
        <c:varyColors val="0"/>
        <c:ser>
          <c:idx val="1"/>
          <c:order val="1"/>
          <c:tx>
            <c:strRef>
              <c:f>'2.2.HisNumeric'!$U$1</c:f>
              <c:strCache>
                <c:ptCount val="1"/>
                <c:pt idx="0">
                  <c:v>RelCumFreq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'2.2.HisNumeric'!$Q$2:$Q$7</c:f>
              <c:strCache>
                <c:ptCount val="6"/>
                <c:pt idx="0">
                  <c:v>From 50 To 59</c:v>
                </c:pt>
                <c:pt idx="1">
                  <c:v>From 60 To 69</c:v>
                </c:pt>
                <c:pt idx="2">
                  <c:v>From 70 To 79</c:v>
                </c:pt>
                <c:pt idx="3">
                  <c:v>From 80 To 89</c:v>
                </c:pt>
                <c:pt idx="4">
                  <c:v>From 90 To 99</c:v>
                </c:pt>
                <c:pt idx="5">
                  <c:v>From 100 To 109</c:v>
                </c:pt>
              </c:strCache>
            </c:strRef>
          </c:cat>
          <c:val>
            <c:numRef>
              <c:f>'2.2.HisNumeric'!$U$2:$U$7</c:f>
              <c:numCache>
                <c:formatCode>0.00</c:formatCode>
                <c:ptCount val="6"/>
                <c:pt idx="0">
                  <c:v>4.4444444444444446E-2</c:v>
                </c:pt>
                <c:pt idx="1">
                  <c:v>0.33333333333333331</c:v>
                </c:pt>
                <c:pt idx="2">
                  <c:v>0.66666666666666663</c:v>
                </c:pt>
                <c:pt idx="3">
                  <c:v>0.82222222222222219</c:v>
                </c:pt>
                <c:pt idx="4">
                  <c:v>0.93333333333333335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DC-4CC2-87C7-6AC2D2F6E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7550776"/>
        <c:axId val="567550384"/>
      </c:lineChart>
      <c:catAx>
        <c:axId val="567549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20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549992"/>
        <c:crosses val="autoZero"/>
        <c:auto val="1"/>
        <c:lblAlgn val="ctr"/>
        <c:lblOffset val="100"/>
        <c:noMultiLvlLbl val="0"/>
      </c:catAx>
      <c:valAx>
        <c:axId val="567549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549600"/>
        <c:crosses val="autoZero"/>
        <c:crossBetween val="between"/>
      </c:valAx>
      <c:valAx>
        <c:axId val="567550384"/>
        <c:scaling>
          <c:orientation val="minMax"/>
          <c:max val="1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7550776"/>
        <c:crosses val="max"/>
        <c:crossBetween val="between"/>
      </c:valAx>
      <c:catAx>
        <c:axId val="56755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75503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'2.3.DotPlot'!$E$1</c:f>
          <c:strCache>
            <c:ptCount val="1"/>
            <c:pt idx="0">
              <c:v>DotPlot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'2.3.DotPlot'!$B$2:$B$51</c:f>
              <c:numCache>
                <c:formatCode>General</c:formatCode>
                <c:ptCount val="50"/>
                <c:pt idx="0">
                  <c:v>52</c:v>
                </c:pt>
                <c:pt idx="1">
                  <c:v>57</c:v>
                </c:pt>
                <c:pt idx="2">
                  <c:v>62</c:v>
                </c:pt>
                <c:pt idx="3">
                  <c:v>62</c:v>
                </c:pt>
                <c:pt idx="4">
                  <c:v>62</c:v>
                </c:pt>
                <c:pt idx="5">
                  <c:v>62</c:v>
                </c:pt>
                <c:pt idx="6">
                  <c:v>65</c:v>
                </c:pt>
                <c:pt idx="7">
                  <c:v>66</c:v>
                </c:pt>
                <c:pt idx="8">
                  <c:v>67</c:v>
                </c:pt>
                <c:pt idx="9">
                  <c:v>68</c:v>
                </c:pt>
                <c:pt idx="10">
                  <c:v>68</c:v>
                </c:pt>
                <c:pt idx="11">
                  <c:v>68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71</c:v>
                </c:pt>
                <c:pt idx="16">
                  <c:v>71</c:v>
                </c:pt>
                <c:pt idx="17">
                  <c:v>72</c:v>
                </c:pt>
                <c:pt idx="18">
                  <c:v>72</c:v>
                </c:pt>
                <c:pt idx="19">
                  <c:v>73</c:v>
                </c:pt>
                <c:pt idx="20">
                  <c:v>74</c:v>
                </c:pt>
                <c:pt idx="21">
                  <c:v>74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76</c:v>
                </c:pt>
                <c:pt idx="26">
                  <c:v>77</c:v>
                </c:pt>
                <c:pt idx="27">
                  <c:v>78</c:v>
                </c:pt>
                <c:pt idx="28">
                  <c:v>79</c:v>
                </c:pt>
                <c:pt idx="29">
                  <c:v>79</c:v>
                </c:pt>
                <c:pt idx="30">
                  <c:v>79</c:v>
                </c:pt>
                <c:pt idx="31">
                  <c:v>80</c:v>
                </c:pt>
                <c:pt idx="32">
                  <c:v>80</c:v>
                </c:pt>
                <c:pt idx="33">
                  <c:v>82</c:v>
                </c:pt>
                <c:pt idx="34">
                  <c:v>83</c:v>
                </c:pt>
                <c:pt idx="35">
                  <c:v>85</c:v>
                </c:pt>
                <c:pt idx="36">
                  <c:v>88</c:v>
                </c:pt>
                <c:pt idx="37">
                  <c:v>89</c:v>
                </c:pt>
                <c:pt idx="38">
                  <c:v>91</c:v>
                </c:pt>
                <c:pt idx="39">
                  <c:v>93</c:v>
                </c:pt>
                <c:pt idx="40">
                  <c:v>97</c:v>
                </c:pt>
                <c:pt idx="41">
                  <c:v>97</c:v>
                </c:pt>
                <c:pt idx="42">
                  <c:v>97</c:v>
                </c:pt>
                <c:pt idx="43">
                  <c:v>98</c:v>
                </c:pt>
                <c:pt idx="44">
                  <c:v>99</c:v>
                </c:pt>
                <c:pt idx="45">
                  <c:v>101</c:v>
                </c:pt>
                <c:pt idx="46">
                  <c:v>104</c:v>
                </c:pt>
                <c:pt idx="47">
                  <c:v>105</c:v>
                </c:pt>
                <c:pt idx="48">
                  <c:v>105</c:v>
                </c:pt>
                <c:pt idx="49">
                  <c:v>109</c:v>
                </c:pt>
              </c:numCache>
            </c:numRef>
          </c:xVal>
          <c:yVal>
            <c:numRef>
              <c:f>'2.3.DotPlot'!$C$2:$C$51</c:f>
              <c:numCache>
                <c:formatCode>General</c:formatCode>
                <c:ptCount val="5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2</c:v>
                </c:pt>
                <c:pt idx="49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3C-4C53-9300-9B79BBF894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33248"/>
        <c:axId val="565033640"/>
      </c:scatterChart>
      <c:valAx>
        <c:axId val="565033248"/>
        <c:scaling>
          <c:orientation val="minMax"/>
          <c:max val="110"/>
          <c:min val="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033640"/>
        <c:crosses val="autoZero"/>
        <c:crossBetween val="midCat"/>
        <c:majorUnit val="1"/>
      </c:valAx>
      <c:valAx>
        <c:axId val="565033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033248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'2.6.ScatterTrend'!$D$1</c:f>
          <c:strCache>
            <c:ptCount val="1"/>
            <c:pt idx="0">
              <c:v># of  Interceptions vs # of  Points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'2.6.ScatterTrend'!$B$1</c:f>
              <c:strCache>
                <c:ptCount val="1"/>
                <c:pt idx="0">
                  <c:v># of  Points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'2.6.ScatterTrend'!$A$2:$A$6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xVal>
          <c:yVal>
            <c:numRef>
              <c:f>'2.6.ScatterTrend'!$B$2:$B$6</c:f>
              <c:numCache>
                <c:formatCode>General</c:formatCode>
                <c:ptCount val="5"/>
                <c:pt idx="0">
                  <c:v>14</c:v>
                </c:pt>
                <c:pt idx="1">
                  <c:v>24</c:v>
                </c:pt>
                <c:pt idx="2">
                  <c:v>18</c:v>
                </c:pt>
                <c:pt idx="3">
                  <c:v>17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2-4CA1-AB2B-2ADDCD6FC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034424"/>
        <c:axId val="565759968"/>
      </c:scatterChart>
      <c:valAx>
        <c:axId val="565034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'2.6.ScatterTrend'!$A$1</c:f>
              <c:strCache>
                <c:ptCount val="1"/>
                <c:pt idx="0">
                  <c:v># of  Interceptions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759968"/>
        <c:crosses val="autoZero"/>
        <c:crossBetween val="midCat"/>
      </c:valAx>
      <c:valAx>
        <c:axId val="56575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'2.6.ScatterTrend'!$B$1</c:f>
              <c:strCache>
                <c:ptCount val="1"/>
                <c:pt idx="0">
                  <c:v># of  Points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034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'2.6.ScatterTrend'!$D$1</c:f>
          <c:strCache>
            <c:ptCount val="1"/>
            <c:pt idx="0">
              <c:v># of  Interceptions vs # of  Points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'2.6.ScatterTrend'!$B$1</c:f>
              <c:strCache>
                <c:ptCount val="1"/>
                <c:pt idx="0">
                  <c:v># of  Points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7.5002187226596677E-3"/>
                  <c:y val="0.1442249927092446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'2.6.ScatterTrend'!$A$2:$A$6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</c:numCache>
            </c:numRef>
          </c:xVal>
          <c:yVal>
            <c:numRef>
              <c:f>'2.6.ScatterTrend'!$B$2:$B$6</c:f>
              <c:numCache>
                <c:formatCode>General</c:formatCode>
                <c:ptCount val="5"/>
                <c:pt idx="0">
                  <c:v>14</c:v>
                </c:pt>
                <c:pt idx="1">
                  <c:v>24</c:v>
                </c:pt>
                <c:pt idx="2">
                  <c:v>18</c:v>
                </c:pt>
                <c:pt idx="3">
                  <c:v>17</c:v>
                </c:pt>
                <c:pt idx="4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74-4D64-AC4C-265D98FA6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5761144"/>
        <c:axId val="565761536"/>
      </c:scatterChart>
      <c:valAx>
        <c:axId val="565761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'2.6.ScatterTrend'!$A$1</c:f>
              <c:strCache>
                <c:ptCount val="1"/>
                <c:pt idx="0">
                  <c:v># of  Interceptions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761536"/>
        <c:crosses val="autoZero"/>
        <c:crossBetween val="midCat"/>
      </c:valAx>
      <c:valAx>
        <c:axId val="565761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strRef>
              <c:f>'2.6.ScatterTrend'!$B$1</c:f>
              <c:strCache>
                <c:ptCount val="1"/>
                <c:pt idx="0">
                  <c:v># of  Points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761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187523</xdr:colOff>
      <xdr:row>9</xdr:row>
      <xdr:rowOff>47626</xdr:rowOff>
    </xdr:from>
    <xdr:to>
      <xdr:col>9</xdr:col>
      <xdr:colOff>339329</xdr:colOff>
      <xdr:row>22</xdr:row>
      <xdr:rowOff>94656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250031</xdr:colOff>
      <xdr:row>6</xdr:row>
      <xdr:rowOff>101203</xdr:rowOff>
    </xdr:from>
    <xdr:to>
      <xdr:col>7</xdr:col>
      <xdr:colOff>47542</xdr:colOff>
      <xdr:row>11</xdr:row>
      <xdr:rowOff>53465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98219" y="1244203"/>
          <a:ext cx="1011948" cy="904762"/>
        </a:xfrm>
        <a:prstGeom prst="rect">
          <a:avLst/>
        </a:prstGeom>
      </xdr:spPr>
    </xdr:pic>
    <xdr:clientData/>
  </xdr:twoCellAnchor>
  <xdr:twoCellAnchor editAs="oneCell">
    <xdr:from>
      <xdr:col>8</xdr:col>
      <xdr:colOff>95251</xdr:colOff>
      <xdr:row>5</xdr:row>
      <xdr:rowOff>71438</xdr:rowOff>
    </xdr:from>
    <xdr:to>
      <xdr:col>11</xdr:col>
      <xdr:colOff>118637</xdr:colOff>
      <xdr:row>17</xdr:row>
      <xdr:rowOff>99724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60282" y="1023938"/>
          <a:ext cx="1845043" cy="23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906010</xdr:colOff>
      <xdr:row>42</xdr:row>
      <xdr:rowOff>8739</xdr:rowOff>
    </xdr:from>
    <xdr:to>
      <xdr:col>26</xdr:col>
      <xdr:colOff>323326</xdr:colOff>
      <xdr:row>58</xdr:row>
      <xdr:rowOff>123038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29711</xdr:colOff>
      <xdr:row>10</xdr:row>
      <xdr:rowOff>127058</xdr:rowOff>
    </xdr:from>
    <xdr:to>
      <xdr:col>21</xdr:col>
      <xdr:colOff>573248</xdr:colOff>
      <xdr:row>43</xdr:row>
      <xdr:rowOff>178790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509587</xdr:colOff>
      <xdr:row>4</xdr:row>
      <xdr:rowOff>71436</xdr:rowOff>
    </xdr:from>
    <xdr:to>
      <xdr:col>22</xdr:col>
      <xdr:colOff>257175</xdr:colOff>
      <xdr:row>34</xdr:row>
      <xdr:rowOff>114299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6</xdr:row>
      <xdr:rowOff>80962</xdr:rowOff>
    </xdr:from>
    <xdr:to>
      <xdr:col>4</xdr:col>
      <xdr:colOff>347662</xdr:colOff>
      <xdr:row>20</xdr:row>
      <xdr:rowOff>157162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390525</xdr:colOff>
      <xdr:row>6</xdr:row>
      <xdr:rowOff>104775</xdr:rowOff>
    </xdr:from>
    <xdr:to>
      <xdr:col>12</xdr:col>
      <xdr:colOff>85725</xdr:colOff>
      <xdr:row>20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2035/AppData/Local/Microsoft/Windows/Temporary%20Internet%20Files/Low/Content.IE5/E8MR10H7/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zoomScale="87" zoomScaleNormal="87" workbookViewId="0">
      <selection activeCell="C1" sqref="C1:L23"/>
    </sheetView>
  </sheetViews>
  <sheetFormatPr defaultRowHeight="15" x14ac:dyDescent="0.25"/>
  <cols>
    <col min="1" max="1" width="15.42578125" bestFit="1" customWidth="1"/>
    <col min="2" max="4" width="14.5703125" bestFit="1" customWidth="1"/>
    <col min="8" max="8" width="3" customWidth="1"/>
  </cols>
  <sheetData>
    <row r="1" spans="1:10" x14ac:dyDescent="0.25">
      <c r="A1" s="3" t="s">
        <v>14</v>
      </c>
      <c r="B1" s="3" t="s">
        <v>15</v>
      </c>
      <c r="C1" s="3" t="s">
        <v>15</v>
      </c>
      <c r="D1" s="3" t="s">
        <v>20</v>
      </c>
      <c r="E1" s="4" t="s">
        <v>1</v>
      </c>
      <c r="F1" s="4" t="s">
        <v>22</v>
      </c>
      <c r="G1" s="4" t="s">
        <v>23</v>
      </c>
    </row>
    <row r="2" spans="1:10" x14ac:dyDescent="0.25">
      <c r="A2" t="s">
        <v>10</v>
      </c>
      <c r="B2" t="str">
        <f t="shared" ref="B2:B21" si="0">TRIM(A2)</f>
        <v>Below Average</v>
      </c>
      <c r="C2" t="s">
        <v>16</v>
      </c>
      <c r="D2" t="str">
        <f>C5</f>
        <v>Poor</v>
      </c>
      <c r="E2" s="1">
        <f>COUNTIF($B$2:$B$21,D2)</f>
        <v>2</v>
      </c>
      <c r="F2" s="1">
        <f>E2/$E$7</f>
        <v>0.1</v>
      </c>
      <c r="G2" s="1">
        <f>F2</f>
        <v>0.1</v>
      </c>
      <c r="I2" t="str">
        <f ca="1">_xlfn.FORMULATEXT(B2)</f>
        <v>=TRIM(A2)</v>
      </c>
      <c r="J2" t="str">
        <f ca="1">_xlfn.FORMULATEXT(E2)</f>
        <v>=COUNTIF($B$2:$B$21,D2)</v>
      </c>
    </row>
    <row r="3" spans="1:10" x14ac:dyDescent="0.25">
      <c r="A3" t="s">
        <v>6</v>
      </c>
      <c r="B3" t="str">
        <f t="shared" si="0"/>
        <v>Above Average</v>
      </c>
      <c r="C3" t="s">
        <v>13</v>
      </c>
      <c r="D3" t="str">
        <f>C2</f>
        <v>Below Average</v>
      </c>
      <c r="E3" s="1">
        <f t="shared" ref="E3:E6" si="1">COUNTIF($B$2:$B$21,D3)</f>
        <v>3</v>
      </c>
      <c r="F3" s="1">
        <f t="shared" ref="F3:F6" si="2">E3/$E$7</f>
        <v>0.15</v>
      </c>
      <c r="G3" s="1">
        <f>F3+G2</f>
        <v>0.25</v>
      </c>
      <c r="I3" t="str">
        <f ca="1">_xlfn.FORMULATEXT(E2)</f>
        <v>=COUNTIF($B$2:$B$21,D2)</v>
      </c>
    </row>
    <row r="4" spans="1:10" x14ac:dyDescent="0.25">
      <c r="A4" t="s">
        <v>6</v>
      </c>
      <c r="B4" t="str">
        <f t="shared" si="0"/>
        <v>Above Average</v>
      </c>
      <c r="C4" t="s">
        <v>17</v>
      </c>
      <c r="D4" t="str">
        <f t="shared" ref="D4:D6" si="3">C4</f>
        <v>Average</v>
      </c>
      <c r="E4" s="1">
        <f t="shared" si="1"/>
        <v>5</v>
      </c>
      <c r="F4" s="1">
        <f t="shared" si="2"/>
        <v>0.25</v>
      </c>
      <c r="G4" s="1">
        <f t="shared" ref="G4:G6" si="4">F4+G3</f>
        <v>0.5</v>
      </c>
      <c r="I4" t="str">
        <f ca="1">_xlfn.FORMULATEXT(F2)</f>
        <v>=E2/$E$7</v>
      </c>
    </row>
    <row r="5" spans="1:10" x14ac:dyDescent="0.25">
      <c r="A5" t="s">
        <v>7</v>
      </c>
      <c r="B5" t="str">
        <f t="shared" si="0"/>
        <v>Average</v>
      </c>
      <c r="C5" t="s">
        <v>18</v>
      </c>
      <c r="D5" t="str">
        <f>C3</f>
        <v>Above Average</v>
      </c>
      <c r="E5" s="1">
        <f t="shared" si="1"/>
        <v>9</v>
      </c>
      <c r="F5" s="1">
        <f t="shared" si="2"/>
        <v>0.45</v>
      </c>
      <c r="G5" s="1">
        <f t="shared" si="4"/>
        <v>0.95</v>
      </c>
      <c r="I5" t="str">
        <f ca="1">_xlfn.FORMULATEXT(G3)</f>
        <v>=F3+G2</v>
      </c>
    </row>
    <row r="6" spans="1:10" x14ac:dyDescent="0.25">
      <c r="A6" t="s">
        <v>8</v>
      </c>
      <c r="B6" t="str">
        <f t="shared" si="0"/>
        <v>Above Average</v>
      </c>
      <c r="C6" t="s">
        <v>19</v>
      </c>
      <c r="D6" t="str">
        <f t="shared" si="3"/>
        <v>Excellent</v>
      </c>
      <c r="E6" s="1">
        <f t="shared" si="1"/>
        <v>1</v>
      </c>
      <c r="F6" s="1">
        <f t="shared" si="2"/>
        <v>0.05</v>
      </c>
      <c r="G6" s="1">
        <f t="shared" si="4"/>
        <v>1</v>
      </c>
    </row>
    <row r="7" spans="1:10" x14ac:dyDescent="0.25">
      <c r="A7" t="s">
        <v>7</v>
      </c>
      <c r="B7" t="str">
        <f t="shared" si="0"/>
        <v>Average</v>
      </c>
      <c r="D7" t="s">
        <v>21</v>
      </c>
      <c r="E7" s="1">
        <f>SUM(E2:E6)</f>
        <v>20</v>
      </c>
      <c r="F7" s="1">
        <f>SUM(F2:F6)</f>
        <v>1</v>
      </c>
      <c r="G7" s="1">
        <v>1</v>
      </c>
    </row>
    <row r="8" spans="1:10" x14ac:dyDescent="0.25">
      <c r="A8" t="s">
        <v>6</v>
      </c>
      <c r="B8" t="str">
        <f t="shared" si="0"/>
        <v>Above Average</v>
      </c>
    </row>
    <row r="9" spans="1:10" x14ac:dyDescent="0.25">
      <c r="A9" t="s">
        <v>9</v>
      </c>
      <c r="B9" t="str">
        <f t="shared" si="0"/>
        <v>Average</v>
      </c>
    </row>
    <row r="10" spans="1:10" x14ac:dyDescent="0.25">
      <c r="A10" t="s">
        <v>6</v>
      </c>
      <c r="B10" t="str">
        <f t="shared" si="0"/>
        <v>Above Average</v>
      </c>
    </row>
    <row r="11" spans="1:10" x14ac:dyDescent="0.25">
      <c r="A11" t="s">
        <v>10</v>
      </c>
      <c r="B11" t="str">
        <f t="shared" si="0"/>
        <v>Below Average</v>
      </c>
    </row>
    <row r="12" spans="1:10" x14ac:dyDescent="0.25">
      <c r="A12" t="s">
        <v>11</v>
      </c>
      <c r="B12" t="str">
        <f t="shared" si="0"/>
        <v>Poor</v>
      </c>
    </row>
    <row r="13" spans="1:10" x14ac:dyDescent="0.25">
      <c r="A13" t="s">
        <v>12</v>
      </c>
      <c r="B13" t="str">
        <f t="shared" si="0"/>
        <v>Excellent</v>
      </c>
    </row>
    <row r="14" spans="1:10" x14ac:dyDescent="0.25">
      <c r="A14" t="s">
        <v>6</v>
      </c>
      <c r="B14" t="str">
        <f t="shared" si="0"/>
        <v>Above Average</v>
      </c>
    </row>
    <row r="15" spans="1:10" x14ac:dyDescent="0.25">
      <c r="A15" t="s">
        <v>7</v>
      </c>
      <c r="B15" t="str">
        <f t="shared" si="0"/>
        <v>Average</v>
      </c>
    </row>
    <row r="16" spans="1:10" x14ac:dyDescent="0.25">
      <c r="A16" t="s">
        <v>13</v>
      </c>
      <c r="B16" t="str">
        <f t="shared" si="0"/>
        <v>Above Average</v>
      </c>
    </row>
    <row r="17" spans="1:2" x14ac:dyDescent="0.25">
      <c r="A17" t="s">
        <v>6</v>
      </c>
      <c r="B17" t="str">
        <f t="shared" si="0"/>
        <v>Above Average</v>
      </c>
    </row>
    <row r="18" spans="1:2" x14ac:dyDescent="0.25">
      <c r="A18" t="s">
        <v>10</v>
      </c>
      <c r="B18" t="str">
        <f t="shared" si="0"/>
        <v>Below Average</v>
      </c>
    </row>
    <row r="19" spans="1:2" x14ac:dyDescent="0.25">
      <c r="A19" t="s">
        <v>11</v>
      </c>
      <c r="B19" t="str">
        <f t="shared" si="0"/>
        <v>Poor</v>
      </c>
    </row>
    <row r="20" spans="1:2" x14ac:dyDescent="0.25">
      <c r="A20" t="s">
        <v>8</v>
      </c>
      <c r="B20" t="str">
        <f t="shared" si="0"/>
        <v>Above Average</v>
      </c>
    </row>
    <row r="21" spans="1:2" x14ac:dyDescent="0.25">
      <c r="A21" t="s">
        <v>7</v>
      </c>
      <c r="B21" t="str">
        <f t="shared" si="0"/>
        <v>Average</v>
      </c>
    </row>
    <row r="22" spans="1:2" ht="15.75" x14ac:dyDescent="0.25">
      <c r="A22" s="2"/>
      <c r="B22" s="2"/>
    </row>
    <row r="23" spans="1:2" ht="15.75" x14ac:dyDescent="0.25">
      <c r="A23" s="2"/>
      <c r="B23" s="2"/>
    </row>
    <row r="24" spans="1:2" ht="15.75" x14ac:dyDescent="0.25">
      <c r="A24" s="2"/>
      <c r="B24" s="2"/>
    </row>
    <row r="25" spans="1:2" ht="15.75" x14ac:dyDescent="0.25">
      <c r="A25" s="2"/>
      <c r="B25" s="2"/>
    </row>
    <row r="26" spans="1:2" ht="15.75" x14ac:dyDescent="0.25">
      <c r="A26" s="2"/>
      <c r="B26" s="2"/>
    </row>
    <row r="27" spans="1:2" ht="15.75" x14ac:dyDescent="0.25">
      <c r="A27" s="2"/>
      <c r="B27" s="2"/>
    </row>
    <row r="28" spans="1:2" ht="15.75" x14ac:dyDescent="0.25">
      <c r="A28" s="2"/>
      <c r="B28" s="2"/>
    </row>
    <row r="29" spans="1:2" ht="15.75" x14ac:dyDescent="0.25">
      <c r="A29" s="2"/>
      <c r="B29" s="2"/>
    </row>
    <row r="30" spans="1:2" ht="15.75" x14ac:dyDescent="0.25">
      <c r="A30" s="2"/>
      <c r="B30" s="2"/>
    </row>
    <row r="31" spans="1:2" ht="15.75" x14ac:dyDescent="0.25">
      <c r="A31" s="2"/>
      <c r="B31" s="2"/>
    </row>
    <row r="32" spans="1:2" ht="15.75" x14ac:dyDescent="0.25">
      <c r="A32" s="2"/>
      <c r="B32" s="2"/>
    </row>
    <row r="33" spans="1:2" ht="15.75" x14ac:dyDescent="0.25">
      <c r="A33" s="2"/>
      <c r="B33" s="2"/>
    </row>
    <row r="34" spans="1:2" ht="15.75" x14ac:dyDescent="0.25">
      <c r="A34" s="2"/>
      <c r="B34" s="2"/>
    </row>
    <row r="35" spans="1:2" ht="15.75" x14ac:dyDescent="0.25">
      <c r="A35" s="2"/>
      <c r="B35" s="2"/>
    </row>
    <row r="36" spans="1:2" ht="15.75" x14ac:dyDescent="0.25">
      <c r="A36" s="2"/>
      <c r="B36" s="2"/>
    </row>
    <row r="37" spans="1:2" ht="15.75" x14ac:dyDescent="0.25">
      <c r="A37" s="2"/>
      <c r="B37" s="2"/>
    </row>
    <row r="38" spans="1:2" ht="15.75" x14ac:dyDescent="0.25">
      <c r="A38" s="2"/>
      <c r="B38" s="2"/>
    </row>
    <row r="39" spans="1:2" ht="15.75" x14ac:dyDescent="0.25">
      <c r="A39" s="2"/>
      <c r="B39" s="2"/>
    </row>
    <row r="40" spans="1:2" ht="15.75" x14ac:dyDescent="0.25">
      <c r="A40" s="2"/>
      <c r="B40" s="2"/>
    </row>
    <row r="41" spans="1:2" ht="15.75" x14ac:dyDescent="0.25">
      <c r="A41" s="2"/>
      <c r="B41" s="2"/>
    </row>
    <row r="42" spans="1:2" ht="15.75" x14ac:dyDescent="0.25">
      <c r="A42" s="2"/>
      <c r="B42" s="2"/>
    </row>
    <row r="43" spans="1:2" ht="15.75" x14ac:dyDescent="0.25">
      <c r="A43" s="2"/>
      <c r="B43" s="2"/>
    </row>
    <row r="44" spans="1:2" ht="15.75" x14ac:dyDescent="0.25">
      <c r="A44" s="2"/>
      <c r="B44" s="2"/>
    </row>
    <row r="45" spans="1:2" ht="15.75" x14ac:dyDescent="0.25">
      <c r="A45" s="2"/>
      <c r="B4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B1" zoomScale="109" workbookViewId="0">
      <selection activeCell="G50" sqref="G50"/>
    </sheetView>
  </sheetViews>
  <sheetFormatPr defaultRowHeight="15" x14ac:dyDescent="0.25"/>
  <cols>
    <col min="1" max="1" width="9.140625" style="5"/>
    <col min="2" max="2" width="3" style="5" bestFit="1" customWidth="1"/>
    <col min="3" max="3" width="11.140625" style="5" bestFit="1" customWidth="1"/>
    <col min="4" max="4" width="2" style="5" bestFit="1" customWidth="1"/>
    <col min="5" max="14" width="9.140625" style="5"/>
    <col min="15" max="16" width="4.140625" style="6" bestFit="1" customWidth="1"/>
    <col min="17" max="17" width="15.28515625" style="6" bestFit="1" customWidth="1"/>
    <col min="18" max="18" width="9.5703125" style="5" bestFit="1" customWidth="1"/>
    <col min="19" max="19" width="5.5703125" style="5" bestFit="1" customWidth="1"/>
    <col min="20" max="20" width="7.85546875" style="5" bestFit="1" customWidth="1"/>
    <col min="21" max="21" width="11.85546875" style="5" bestFit="1" customWidth="1"/>
    <col min="22" max="16384" width="9.140625" style="5"/>
  </cols>
  <sheetData>
    <row r="1" spans="1:21" x14ac:dyDescent="0.25">
      <c r="A1" s="8" t="s">
        <v>34</v>
      </c>
      <c r="B1" s="6"/>
      <c r="C1" s="8" t="s">
        <v>33</v>
      </c>
      <c r="D1" s="6"/>
      <c r="E1" s="6">
        <v>0</v>
      </c>
      <c r="F1" s="6">
        <v>1</v>
      </c>
      <c r="G1" s="6">
        <v>2</v>
      </c>
      <c r="H1" s="6">
        <v>3</v>
      </c>
      <c r="I1" s="6">
        <v>4</v>
      </c>
      <c r="J1" s="6">
        <f>I1+1</f>
        <v>5</v>
      </c>
      <c r="K1" s="6">
        <f>J1+1</f>
        <v>6</v>
      </c>
      <c r="L1" s="6">
        <f>K1+1</f>
        <v>7</v>
      </c>
      <c r="M1" s="6">
        <f>L1+1</f>
        <v>8</v>
      </c>
      <c r="N1" s="6">
        <f>M1+1</f>
        <v>9</v>
      </c>
      <c r="Q1" s="8" t="s">
        <v>36</v>
      </c>
      <c r="R1" s="8" t="s">
        <v>38</v>
      </c>
      <c r="S1" s="8" t="s">
        <v>37</v>
      </c>
      <c r="T1" s="8" t="s">
        <v>4</v>
      </c>
      <c r="U1" s="8" t="s">
        <v>5</v>
      </c>
    </row>
    <row r="2" spans="1:21" x14ac:dyDescent="0.25">
      <c r="A2" s="6">
        <f t="shared" ref="A2:A33" ca="1" si="0">50*INT(RANDBETWEEN(1000,2200)/50)</f>
        <v>1600</v>
      </c>
      <c r="B2" s="6">
        <v>1</v>
      </c>
      <c r="C2" s="1">
        <v>91</v>
      </c>
      <c r="D2" s="6">
        <v>1</v>
      </c>
      <c r="E2" s="13">
        <f t="shared" ref="E2:N6" si="1">INDEX($C$2:$C$51,5*E$1+$D2)</f>
        <v>91</v>
      </c>
      <c r="F2" s="13">
        <f t="shared" si="1"/>
        <v>78</v>
      </c>
      <c r="G2" s="13">
        <f t="shared" si="1"/>
        <v>93</v>
      </c>
      <c r="H2" s="13">
        <f t="shared" si="1"/>
        <v>57</v>
      </c>
      <c r="I2" s="13">
        <f t="shared" si="1"/>
        <v>75</v>
      </c>
      <c r="J2" s="13">
        <f t="shared" si="1"/>
        <v>52</v>
      </c>
      <c r="K2" s="13">
        <f t="shared" si="1"/>
        <v>99</v>
      </c>
      <c r="L2" s="13">
        <f t="shared" si="1"/>
        <v>80</v>
      </c>
      <c r="M2" s="13">
        <f t="shared" si="1"/>
        <v>97</v>
      </c>
      <c r="N2" s="13">
        <f t="shared" si="1"/>
        <v>62</v>
      </c>
      <c r="O2" s="6">
        <v>50</v>
      </c>
      <c r="P2" s="6">
        <f>O2+9</f>
        <v>59</v>
      </c>
      <c r="Q2" s="6" t="str">
        <f>"From "&amp;O2&amp;" To "&amp;P2</f>
        <v>From 50 To 59</v>
      </c>
      <c r="R2" s="6">
        <f t="shared" ref="R2:R7" si="2">COUNTIF(C2:C51,"&lt;="&amp;P2)</f>
        <v>2</v>
      </c>
      <c r="S2" s="6">
        <f>R2</f>
        <v>2</v>
      </c>
      <c r="T2" s="14">
        <f>S2/$R$7</f>
        <v>4.4444444444444446E-2</v>
      </c>
      <c r="U2" s="14">
        <f>R2/$R$7</f>
        <v>4.4444444444444446E-2</v>
      </c>
    </row>
    <row r="3" spans="1:21" x14ac:dyDescent="0.25">
      <c r="A3" s="6">
        <f t="shared" ca="1" si="0"/>
        <v>1050</v>
      </c>
      <c r="B3" s="6">
        <v>2</v>
      </c>
      <c r="C3" s="1">
        <v>71</v>
      </c>
      <c r="D3" s="6">
        <v>2</v>
      </c>
      <c r="E3" s="13">
        <f t="shared" si="1"/>
        <v>71</v>
      </c>
      <c r="F3" s="13">
        <f t="shared" si="1"/>
        <v>69</v>
      </c>
      <c r="G3" s="13">
        <f t="shared" si="1"/>
        <v>72</v>
      </c>
      <c r="H3" s="13">
        <f t="shared" si="1"/>
        <v>89</v>
      </c>
      <c r="I3" s="13">
        <f t="shared" si="1"/>
        <v>66</v>
      </c>
      <c r="J3" s="13">
        <f t="shared" si="1"/>
        <v>75</v>
      </c>
      <c r="K3" s="13">
        <f t="shared" si="1"/>
        <v>79</v>
      </c>
      <c r="L3" s="13">
        <f t="shared" si="1"/>
        <v>75</v>
      </c>
      <c r="M3" s="13">
        <f t="shared" si="1"/>
        <v>72</v>
      </c>
      <c r="N3" s="13">
        <f t="shared" si="1"/>
        <v>76</v>
      </c>
      <c r="O3" s="6">
        <f>P2+1</f>
        <v>60</v>
      </c>
      <c r="P3" s="6">
        <f>O3+9</f>
        <v>69</v>
      </c>
      <c r="Q3" s="6" t="str">
        <f t="shared" ref="Q3:Q7" si="3">"From "&amp;O3&amp;" To "&amp;P3</f>
        <v>From 60 To 69</v>
      </c>
      <c r="R3" s="6">
        <f t="shared" si="2"/>
        <v>15</v>
      </c>
      <c r="S3" s="6">
        <f>R3-R2</f>
        <v>13</v>
      </c>
      <c r="T3" s="14">
        <f t="shared" ref="T3:T7" si="4">S3/$R$7</f>
        <v>0.28888888888888886</v>
      </c>
      <c r="U3" s="14">
        <f t="shared" ref="U3:U7" si="5">R3/$R$7</f>
        <v>0.33333333333333331</v>
      </c>
    </row>
    <row r="4" spans="1:21" x14ac:dyDescent="0.25">
      <c r="A4" s="6">
        <f t="shared" ca="1" si="0"/>
        <v>1150</v>
      </c>
      <c r="B4" s="6">
        <v>3</v>
      </c>
      <c r="C4" s="1">
        <v>104</v>
      </c>
      <c r="D4" s="6">
        <v>3</v>
      </c>
      <c r="E4" s="13">
        <f t="shared" si="1"/>
        <v>104</v>
      </c>
      <c r="F4" s="13">
        <f t="shared" si="1"/>
        <v>74</v>
      </c>
      <c r="G4" s="13">
        <f t="shared" si="1"/>
        <v>62</v>
      </c>
      <c r="H4" s="13">
        <f t="shared" si="1"/>
        <v>68</v>
      </c>
      <c r="I4" s="13">
        <f t="shared" si="1"/>
        <v>97</v>
      </c>
      <c r="J4" s="13">
        <f t="shared" si="1"/>
        <v>105</v>
      </c>
      <c r="K4" s="13">
        <f t="shared" si="1"/>
        <v>77</v>
      </c>
      <c r="L4" s="13">
        <f t="shared" si="1"/>
        <v>65</v>
      </c>
      <c r="M4" s="13">
        <f t="shared" si="1"/>
        <v>80</v>
      </c>
      <c r="N4" s="13">
        <f t="shared" si="1"/>
        <v>109</v>
      </c>
      <c r="O4" s="6">
        <f t="shared" ref="O4:O7" si="6">P3+1</f>
        <v>70</v>
      </c>
      <c r="P4" s="6">
        <f t="shared" ref="P4:P7" si="7">O4+9</f>
        <v>79</v>
      </c>
      <c r="Q4" s="6" t="str">
        <f t="shared" si="3"/>
        <v>From 70 To 79</v>
      </c>
      <c r="R4" s="6">
        <f t="shared" si="2"/>
        <v>30</v>
      </c>
      <c r="S4" s="6">
        <f t="shared" ref="S4:S7" si="8">R4-R3</f>
        <v>15</v>
      </c>
      <c r="T4" s="14">
        <f t="shared" si="4"/>
        <v>0.33333333333333331</v>
      </c>
      <c r="U4" s="14">
        <f t="shared" si="5"/>
        <v>0.66666666666666663</v>
      </c>
    </row>
    <row r="5" spans="1:21" x14ac:dyDescent="0.25">
      <c r="A5" s="6">
        <f t="shared" ca="1" si="0"/>
        <v>1300</v>
      </c>
      <c r="B5" s="6">
        <v>4</v>
      </c>
      <c r="C5" s="1">
        <v>85</v>
      </c>
      <c r="D5" s="6">
        <v>4</v>
      </c>
      <c r="E5" s="13">
        <f t="shared" si="1"/>
        <v>85</v>
      </c>
      <c r="F5" s="13">
        <f t="shared" si="1"/>
        <v>97</v>
      </c>
      <c r="G5" s="13">
        <f t="shared" si="1"/>
        <v>88</v>
      </c>
      <c r="H5" s="13">
        <f t="shared" si="1"/>
        <v>68</v>
      </c>
      <c r="I5" s="13">
        <f t="shared" si="1"/>
        <v>83</v>
      </c>
      <c r="J5" s="13">
        <f t="shared" si="1"/>
        <v>68</v>
      </c>
      <c r="K5" s="13">
        <f t="shared" si="1"/>
        <v>71</v>
      </c>
      <c r="L5" s="13">
        <f t="shared" si="1"/>
        <v>69</v>
      </c>
      <c r="M5" s="13">
        <f t="shared" si="1"/>
        <v>67</v>
      </c>
      <c r="N5" s="13">
        <f t="shared" si="1"/>
        <v>74</v>
      </c>
      <c r="O5" s="6">
        <f t="shared" si="6"/>
        <v>80</v>
      </c>
      <c r="P5" s="6">
        <f t="shared" si="7"/>
        <v>89</v>
      </c>
      <c r="Q5" s="6" t="str">
        <f t="shared" si="3"/>
        <v>From 80 To 89</v>
      </c>
      <c r="R5" s="6">
        <f t="shared" si="2"/>
        <v>37</v>
      </c>
      <c r="S5" s="6">
        <f t="shared" si="8"/>
        <v>7</v>
      </c>
      <c r="T5" s="14">
        <f t="shared" si="4"/>
        <v>0.15555555555555556</v>
      </c>
      <c r="U5" s="14">
        <f t="shared" si="5"/>
        <v>0.82222222222222219</v>
      </c>
    </row>
    <row r="6" spans="1:21" x14ac:dyDescent="0.25">
      <c r="A6" s="6">
        <f t="shared" ca="1" si="0"/>
        <v>1450</v>
      </c>
      <c r="B6" s="6">
        <v>5</v>
      </c>
      <c r="C6" s="1">
        <v>62</v>
      </c>
      <c r="D6" s="6">
        <v>5</v>
      </c>
      <c r="E6" s="13">
        <f t="shared" si="1"/>
        <v>62</v>
      </c>
      <c r="F6" s="13">
        <f t="shared" si="1"/>
        <v>82</v>
      </c>
      <c r="G6" s="13">
        <f t="shared" si="1"/>
        <v>98</v>
      </c>
      <c r="H6" s="13">
        <f t="shared" si="1"/>
        <v>101</v>
      </c>
      <c r="I6" s="13">
        <f t="shared" si="1"/>
        <v>79</v>
      </c>
      <c r="J6" s="13">
        <f t="shared" si="1"/>
        <v>105</v>
      </c>
      <c r="K6" s="13">
        <f t="shared" si="1"/>
        <v>79</v>
      </c>
      <c r="L6" s="13">
        <f t="shared" si="1"/>
        <v>69</v>
      </c>
      <c r="M6" s="13">
        <f t="shared" si="1"/>
        <v>62</v>
      </c>
      <c r="N6" s="13">
        <f t="shared" si="1"/>
        <v>73</v>
      </c>
      <c r="O6" s="6">
        <f t="shared" si="6"/>
        <v>90</v>
      </c>
      <c r="P6" s="6">
        <f t="shared" si="7"/>
        <v>99</v>
      </c>
      <c r="Q6" s="6" t="str">
        <f t="shared" si="3"/>
        <v>From 90 To 99</v>
      </c>
      <c r="R6" s="6">
        <f t="shared" si="2"/>
        <v>42</v>
      </c>
      <c r="S6" s="6">
        <f t="shared" si="8"/>
        <v>5</v>
      </c>
      <c r="T6" s="14">
        <f t="shared" si="4"/>
        <v>0.1111111111111111</v>
      </c>
      <c r="U6" s="14">
        <f t="shared" si="5"/>
        <v>0.93333333333333335</v>
      </c>
    </row>
    <row r="7" spans="1:21" x14ac:dyDescent="0.25">
      <c r="A7" s="6">
        <f t="shared" ca="1" si="0"/>
        <v>1900</v>
      </c>
      <c r="B7" s="6">
        <v>6</v>
      </c>
      <c r="C7" s="1">
        <v>78</v>
      </c>
      <c r="E7"/>
      <c r="F7"/>
      <c r="G7"/>
      <c r="H7"/>
      <c r="I7"/>
      <c r="J7" s="11"/>
      <c r="K7" s="12" t="s">
        <v>32</v>
      </c>
      <c r="L7" s="12">
        <f>SUM(E2:N6)</f>
        <v>3949</v>
      </c>
      <c r="M7" s="12" t="s">
        <v>2</v>
      </c>
      <c r="N7" s="9">
        <f>MAX(E2:N6)</f>
        <v>109</v>
      </c>
      <c r="O7" s="6">
        <f t="shared" si="6"/>
        <v>100</v>
      </c>
      <c r="P7" s="6">
        <f t="shared" si="7"/>
        <v>109</v>
      </c>
      <c r="Q7" s="6" t="str">
        <f t="shared" si="3"/>
        <v>From 100 To 109</v>
      </c>
      <c r="R7" s="6">
        <f t="shared" si="2"/>
        <v>45</v>
      </c>
      <c r="S7" s="6">
        <f t="shared" si="8"/>
        <v>3</v>
      </c>
      <c r="T7" s="14">
        <f t="shared" si="4"/>
        <v>6.6666666666666666E-2</v>
      </c>
      <c r="U7" s="14">
        <f t="shared" si="5"/>
        <v>1</v>
      </c>
    </row>
    <row r="8" spans="1:21" x14ac:dyDescent="0.25">
      <c r="A8" s="6">
        <f t="shared" ca="1" si="0"/>
        <v>1500</v>
      </c>
      <c r="B8" s="6">
        <v>7</v>
      </c>
      <c r="C8" s="1">
        <v>69</v>
      </c>
      <c r="E8" s="12" t="s">
        <v>29</v>
      </c>
      <c r="J8" s="11"/>
      <c r="K8" s="12" t="s">
        <v>31</v>
      </c>
      <c r="L8" s="12">
        <f>COUNT(E2:N6)</f>
        <v>50</v>
      </c>
      <c r="M8" s="12" t="s">
        <v>3</v>
      </c>
      <c r="N8" s="9">
        <f>MIN(E3:N7)</f>
        <v>62</v>
      </c>
    </row>
    <row r="9" spans="1:21" x14ac:dyDescent="0.25">
      <c r="A9" s="6">
        <f t="shared" ca="1" si="0"/>
        <v>1900</v>
      </c>
      <c r="B9" s="6">
        <v>8</v>
      </c>
      <c r="C9" s="1">
        <v>74</v>
      </c>
      <c r="E9" s="12" t="s">
        <v>28</v>
      </c>
      <c r="J9" s="11"/>
      <c r="K9" s="12" t="s">
        <v>30</v>
      </c>
      <c r="L9" s="12">
        <f>L7/L8</f>
        <v>78.98</v>
      </c>
      <c r="M9" s="9" t="s">
        <v>35</v>
      </c>
      <c r="N9" s="9">
        <f>N7-N8</f>
        <v>47</v>
      </c>
    </row>
    <row r="10" spans="1:21" x14ac:dyDescent="0.25">
      <c r="A10" s="6">
        <f t="shared" ca="1" si="0"/>
        <v>1350</v>
      </c>
      <c r="B10" s="6">
        <v>9</v>
      </c>
      <c r="C10" s="1">
        <v>97</v>
      </c>
      <c r="E10" s="12" t="s">
        <v>27</v>
      </c>
      <c r="J10" s="11"/>
      <c r="K10" s="12" t="s">
        <v>30</v>
      </c>
      <c r="L10" s="9">
        <f>AVERAGE(E2:N6)</f>
        <v>78.98</v>
      </c>
      <c r="M10" s="10"/>
      <c r="N10" s="10"/>
    </row>
    <row r="11" spans="1:21" x14ac:dyDescent="0.25">
      <c r="A11" s="6">
        <f t="shared" ca="1" si="0"/>
        <v>1400</v>
      </c>
      <c r="B11" s="6">
        <v>10</v>
      </c>
      <c r="C11" s="1">
        <v>82</v>
      </c>
      <c r="E11"/>
      <c r="F11"/>
      <c r="G11"/>
      <c r="H11"/>
      <c r="I11" t="s">
        <v>26</v>
      </c>
      <c r="J11" s="11"/>
    </row>
    <row r="12" spans="1:21" x14ac:dyDescent="0.25">
      <c r="A12" s="6">
        <f t="shared" ca="1" si="0"/>
        <v>1450</v>
      </c>
      <c r="B12" s="6">
        <v>11</v>
      </c>
      <c r="C12" s="1">
        <v>93</v>
      </c>
      <c r="E12" s="6">
        <f>ROWS($E$12:N12)</f>
        <v>1</v>
      </c>
      <c r="F12" s="6">
        <f>ROWS($E$12:N12)</f>
        <v>1</v>
      </c>
      <c r="G12" s="6">
        <f>ROWS($E$12:N12)</f>
        <v>1</v>
      </c>
      <c r="H12" s="6">
        <f>ROWS($E$12:N12)</f>
        <v>1</v>
      </c>
      <c r="I12" s="6">
        <f>ROWS($E$12:N12)</f>
        <v>1</v>
      </c>
      <c r="J12" s="6">
        <f>ROWS($E$12:O12)</f>
        <v>1</v>
      </c>
      <c r="K12" s="6">
        <f>ROWS($E$12:P12)</f>
        <v>1</v>
      </c>
      <c r="L12" s="6">
        <f>ROWS($E$12:Q12)</f>
        <v>1</v>
      </c>
      <c r="M12" s="6">
        <f>ROWS($E$12:R12)</f>
        <v>1</v>
      </c>
      <c r="N12" s="6">
        <f>ROWS($E$12:S12)</f>
        <v>1</v>
      </c>
    </row>
    <row r="13" spans="1:21" x14ac:dyDescent="0.25">
      <c r="A13" s="6">
        <f t="shared" ca="1" si="0"/>
        <v>1900</v>
      </c>
      <c r="B13" s="6">
        <v>12</v>
      </c>
      <c r="C13" s="1">
        <v>72</v>
      </c>
      <c r="E13" s="6">
        <f>ROWS($E$12:N13)</f>
        <v>2</v>
      </c>
      <c r="F13" s="6">
        <f>ROWS($E$12:N13)</f>
        <v>2</v>
      </c>
      <c r="G13" s="6">
        <f>ROWS($E$12:N13)</f>
        <v>2</v>
      </c>
      <c r="H13" s="6">
        <f>ROWS($E$12:N13)</f>
        <v>2</v>
      </c>
      <c r="I13" s="6">
        <f>ROWS($E$12:N13)</f>
        <v>2</v>
      </c>
      <c r="J13" s="6">
        <f>ROWS($E$12:O13)</f>
        <v>2</v>
      </c>
      <c r="K13" s="6">
        <f>ROWS($E$12:P13)</f>
        <v>2</v>
      </c>
      <c r="L13" s="6">
        <f>ROWS($E$12:Q13)</f>
        <v>2</v>
      </c>
      <c r="M13" s="6">
        <f>ROWS($E$12:R13)</f>
        <v>2</v>
      </c>
      <c r="N13" s="6">
        <f>ROWS($E$12:S13)</f>
        <v>2</v>
      </c>
    </row>
    <row r="14" spans="1:21" x14ac:dyDescent="0.25">
      <c r="A14" s="6">
        <f t="shared" ca="1" si="0"/>
        <v>1400</v>
      </c>
      <c r="B14" s="6">
        <v>13</v>
      </c>
      <c r="C14" s="1">
        <v>62</v>
      </c>
      <c r="E14" s="6">
        <f>ROWS($E$12:N14)</f>
        <v>3</v>
      </c>
      <c r="F14" s="6">
        <f>ROWS($E$12:N14)</f>
        <v>3</v>
      </c>
      <c r="G14" s="6">
        <f>ROWS($E$12:N14)</f>
        <v>3</v>
      </c>
      <c r="H14" s="6">
        <f>ROWS($E$12:N14)</f>
        <v>3</v>
      </c>
      <c r="I14" s="6">
        <f>ROWS($E$12:N14)</f>
        <v>3</v>
      </c>
      <c r="J14" s="6">
        <f>ROWS($E$12:O14)</f>
        <v>3</v>
      </c>
      <c r="K14" s="6">
        <f>ROWS($E$12:P14)</f>
        <v>3</v>
      </c>
      <c r="L14" s="6">
        <f>ROWS($E$12:Q14)</f>
        <v>3</v>
      </c>
      <c r="M14" s="6">
        <f>ROWS($E$12:R14)</f>
        <v>3</v>
      </c>
      <c r="N14" s="6">
        <f>ROWS($E$12:S14)</f>
        <v>3</v>
      </c>
    </row>
    <row r="15" spans="1:21" x14ac:dyDescent="0.25">
      <c r="A15" s="6">
        <f t="shared" ca="1" si="0"/>
        <v>1100</v>
      </c>
      <c r="B15" s="6">
        <v>14</v>
      </c>
      <c r="C15" s="1">
        <v>88</v>
      </c>
      <c r="E15" s="6">
        <f>ROWS($E$12:N15)</f>
        <v>4</v>
      </c>
      <c r="F15" s="6">
        <f>ROWS($E$12:N15)</f>
        <v>4</v>
      </c>
      <c r="G15" s="6">
        <f>ROWS($E$12:N15)</f>
        <v>4</v>
      </c>
      <c r="H15" s="6">
        <f>ROWS($E$12:N15)</f>
        <v>4</v>
      </c>
      <c r="I15" s="6">
        <f>ROWS($E$12:N15)</f>
        <v>4</v>
      </c>
      <c r="J15" s="6">
        <f>ROWS($E$12:O15)</f>
        <v>4</v>
      </c>
      <c r="K15" s="6">
        <f>ROWS($E$12:P15)</f>
        <v>4</v>
      </c>
      <c r="L15" s="6">
        <f>ROWS($E$12:Q15)</f>
        <v>4</v>
      </c>
      <c r="M15" s="6">
        <f>ROWS($E$12:R15)</f>
        <v>4</v>
      </c>
      <c r="N15" s="6">
        <f>ROWS($E$12:S15)</f>
        <v>4</v>
      </c>
    </row>
    <row r="16" spans="1:21" x14ac:dyDescent="0.25">
      <c r="A16" s="6">
        <f t="shared" ca="1" si="0"/>
        <v>1100</v>
      </c>
      <c r="B16" s="6">
        <v>15</v>
      </c>
      <c r="C16" s="1">
        <v>98</v>
      </c>
      <c r="E16" s="6">
        <f>ROWS($E$12:N16)</f>
        <v>5</v>
      </c>
      <c r="F16" s="6">
        <f>ROWS($E$12:N16)</f>
        <v>5</v>
      </c>
      <c r="G16" s="6">
        <f>ROWS($E$12:N16)</f>
        <v>5</v>
      </c>
      <c r="H16" s="6">
        <f>ROWS($E$12:N16)</f>
        <v>5</v>
      </c>
      <c r="I16" s="6">
        <f>ROWS($E$12:N16)</f>
        <v>5</v>
      </c>
      <c r="J16" s="6">
        <f>ROWS($E$12:O16)</f>
        <v>5</v>
      </c>
      <c r="K16" s="6">
        <f>ROWS($E$12:P16)</f>
        <v>5</v>
      </c>
      <c r="L16" s="6">
        <f>ROWS($E$12:Q16)</f>
        <v>5</v>
      </c>
      <c r="M16" s="6">
        <f>ROWS($E$12:R16)</f>
        <v>5</v>
      </c>
      <c r="N16" s="6">
        <f>ROWS($E$12:S16)</f>
        <v>5</v>
      </c>
    </row>
    <row r="17" spans="1:14" x14ac:dyDescent="0.25">
      <c r="A17" s="6">
        <f t="shared" ca="1" si="0"/>
        <v>2150</v>
      </c>
      <c r="B17" s="6">
        <v>16</v>
      </c>
      <c r="C17" s="1">
        <v>57</v>
      </c>
      <c r="E17" s="6"/>
      <c r="F17" s="6"/>
      <c r="G17" s="6"/>
      <c r="H17" s="6"/>
      <c r="I17" s="8" t="s">
        <v>25</v>
      </c>
      <c r="J17" s="6"/>
      <c r="K17" s="6"/>
      <c r="L17" s="6"/>
      <c r="M17" s="6"/>
      <c r="N17" s="6"/>
    </row>
    <row r="18" spans="1:14" x14ac:dyDescent="0.25">
      <c r="A18" s="6">
        <f t="shared" ca="1" si="0"/>
        <v>1300</v>
      </c>
      <c r="B18" s="6">
        <v>17</v>
      </c>
      <c r="C18" s="1">
        <v>89</v>
      </c>
      <c r="E18" s="6">
        <f>COLUMNS($E$2:E6)</f>
        <v>1</v>
      </c>
      <c r="F18" s="6">
        <f>COLUMNS($E$2:F6)</f>
        <v>2</v>
      </c>
      <c r="G18" s="6">
        <f>COLUMNS($E$2:G6)</f>
        <v>3</v>
      </c>
      <c r="H18" s="6">
        <f>COLUMNS($E$2:H6)</f>
        <v>4</v>
      </c>
      <c r="I18" s="6">
        <f>COLUMNS($E$2:I6)</f>
        <v>5</v>
      </c>
      <c r="J18" s="6">
        <f>COLUMNS($E$2:J6)</f>
        <v>6</v>
      </c>
      <c r="K18" s="6">
        <f>COLUMNS($E$2:K6)</f>
        <v>7</v>
      </c>
      <c r="L18" s="6">
        <f>COLUMNS($E$2:L6)</f>
        <v>8</v>
      </c>
      <c r="M18" s="6">
        <f>COLUMNS($E$2:M6)</f>
        <v>9</v>
      </c>
      <c r="N18" s="6">
        <f>COLUMNS($E$2:N6)</f>
        <v>10</v>
      </c>
    </row>
    <row r="19" spans="1:14" x14ac:dyDescent="0.25">
      <c r="A19" s="6">
        <f t="shared" ca="1" si="0"/>
        <v>2050</v>
      </c>
      <c r="B19" s="6">
        <v>18</v>
      </c>
      <c r="C19" s="1">
        <v>68</v>
      </c>
      <c r="E19" s="6">
        <f>COLUMNS($E$2:E7)</f>
        <v>1</v>
      </c>
      <c r="F19" s="6">
        <f>COLUMNS($E$2:F7)</f>
        <v>2</v>
      </c>
      <c r="G19" s="6">
        <f>COLUMNS($E$2:G7)</f>
        <v>3</v>
      </c>
      <c r="H19" s="6">
        <f>COLUMNS($E$2:H7)</f>
        <v>4</v>
      </c>
      <c r="I19" s="6">
        <f>COLUMNS($E$2:I7)</f>
        <v>5</v>
      </c>
      <c r="J19" s="6">
        <f>COLUMNS($E$2:J7)</f>
        <v>6</v>
      </c>
      <c r="K19" s="6">
        <f>COLUMNS($E$2:K7)</f>
        <v>7</v>
      </c>
      <c r="L19" s="6">
        <f>COLUMNS($E$2:L7)</f>
        <v>8</v>
      </c>
      <c r="M19" s="6">
        <f>COLUMNS($E$2:M7)</f>
        <v>9</v>
      </c>
      <c r="N19" s="6">
        <f>COLUMNS($E$2:N7)</f>
        <v>10</v>
      </c>
    </row>
    <row r="20" spans="1:14" x14ac:dyDescent="0.25">
      <c r="A20" s="6">
        <f t="shared" ca="1" si="0"/>
        <v>1700</v>
      </c>
      <c r="B20" s="6">
        <v>19</v>
      </c>
      <c r="C20" s="1">
        <v>68</v>
      </c>
      <c r="E20" s="6">
        <f>COLUMNS($E$2:E8)</f>
        <v>1</v>
      </c>
      <c r="F20" s="6">
        <f>COLUMNS($E$2:F8)</f>
        <v>2</v>
      </c>
      <c r="G20" s="6">
        <f>COLUMNS($E$2:G8)</f>
        <v>3</v>
      </c>
      <c r="H20" s="6">
        <f>COLUMNS($E$2:H8)</f>
        <v>4</v>
      </c>
      <c r="I20" s="6">
        <f>COLUMNS($E$2:I8)</f>
        <v>5</v>
      </c>
      <c r="J20" s="6">
        <f>COLUMNS($E$2:J8)</f>
        <v>6</v>
      </c>
      <c r="K20" s="6">
        <f>COLUMNS($E$2:K8)</f>
        <v>7</v>
      </c>
      <c r="L20" s="6">
        <f>COLUMNS($E$2:L8)</f>
        <v>8</v>
      </c>
      <c r="M20" s="6">
        <f>COLUMNS($E$2:M8)</f>
        <v>9</v>
      </c>
      <c r="N20" s="6">
        <f>COLUMNS($E$2:N8)</f>
        <v>10</v>
      </c>
    </row>
    <row r="21" spans="1:14" x14ac:dyDescent="0.25">
      <c r="A21" s="6">
        <f t="shared" ca="1" si="0"/>
        <v>1800</v>
      </c>
      <c r="B21" s="6">
        <v>20</v>
      </c>
      <c r="C21" s="1">
        <v>101</v>
      </c>
      <c r="E21" s="6">
        <f>COLUMNS($E$2:E9)</f>
        <v>1</v>
      </c>
      <c r="F21" s="6">
        <f>COLUMNS($E$2:F9)</f>
        <v>2</v>
      </c>
      <c r="G21" s="6">
        <f>COLUMNS($E$2:G9)</f>
        <v>3</v>
      </c>
      <c r="H21" s="6">
        <f>COLUMNS($E$2:H9)</f>
        <v>4</v>
      </c>
      <c r="I21" s="6">
        <f>COLUMNS($E$2:I9)</f>
        <v>5</v>
      </c>
      <c r="J21" s="6">
        <f>COLUMNS($E$2:J9)</f>
        <v>6</v>
      </c>
      <c r="K21" s="6">
        <f>COLUMNS($E$2:K9)</f>
        <v>7</v>
      </c>
      <c r="L21" s="6">
        <f>COLUMNS($E$2:L9)</f>
        <v>8</v>
      </c>
      <c r="M21" s="6">
        <f>COLUMNS($E$2:M9)</f>
        <v>9</v>
      </c>
      <c r="N21" s="6">
        <f>COLUMNS($E$2:N9)</f>
        <v>10</v>
      </c>
    </row>
    <row r="22" spans="1:14" hidden="1" x14ac:dyDescent="0.25">
      <c r="A22" s="6">
        <f t="shared" ca="1" si="0"/>
        <v>1000</v>
      </c>
      <c r="B22" s="6">
        <v>21</v>
      </c>
      <c r="C22" s="1">
        <v>75</v>
      </c>
      <c r="E22" s="6">
        <f>COLUMNS($E$2:E10)</f>
        <v>1</v>
      </c>
      <c r="F22" s="6">
        <f>COLUMNS($E$2:F10)</f>
        <v>2</v>
      </c>
      <c r="G22" s="6">
        <f>COLUMNS($E$2:G10)</f>
        <v>3</v>
      </c>
      <c r="H22" s="6">
        <f>COLUMNS($E$2:H10)</f>
        <v>4</v>
      </c>
      <c r="I22" s="6">
        <f>COLUMNS($E$2:I10)</f>
        <v>5</v>
      </c>
      <c r="J22" s="6">
        <f>COLUMNS($E$2:J10)</f>
        <v>6</v>
      </c>
      <c r="K22" s="6">
        <f>COLUMNS($E$2:K10)</f>
        <v>7</v>
      </c>
      <c r="L22" s="6">
        <f>COLUMNS($E$2:L10)</f>
        <v>8</v>
      </c>
      <c r="M22" s="6">
        <f>COLUMNS($E$2:M10)</f>
        <v>9</v>
      </c>
      <c r="N22" s="6">
        <f>COLUMNS($E$2:N10)</f>
        <v>10</v>
      </c>
    </row>
    <row r="23" spans="1:14" hidden="1" x14ac:dyDescent="0.25">
      <c r="A23" s="6">
        <f t="shared" ca="1" si="0"/>
        <v>1150</v>
      </c>
      <c r="B23" s="6">
        <v>22</v>
      </c>
      <c r="C23" s="1">
        <v>66</v>
      </c>
      <c r="E23" s="6">
        <f>COLUMNS($E$2:E11)</f>
        <v>1</v>
      </c>
      <c r="F23" s="6">
        <f>COLUMNS($E$2:F11)</f>
        <v>2</v>
      </c>
      <c r="G23" s="6">
        <f>COLUMNS($E$2:G11)</f>
        <v>3</v>
      </c>
      <c r="H23" s="6">
        <f>COLUMNS($E$2:H11)</f>
        <v>4</v>
      </c>
      <c r="I23" s="6">
        <f>COLUMNS($E$2:I11)</f>
        <v>5</v>
      </c>
      <c r="J23" s="6">
        <f>COLUMNS($E$2:J11)</f>
        <v>6</v>
      </c>
      <c r="K23" s="6">
        <f>COLUMNS($E$2:K11)</f>
        <v>7</v>
      </c>
      <c r="L23" s="6">
        <f>COLUMNS($E$2:L11)</f>
        <v>8</v>
      </c>
      <c r="M23" s="6">
        <f>COLUMNS($E$2:M11)</f>
        <v>9</v>
      </c>
      <c r="N23" s="6">
        <f>COLUMNS($E$2:N11)</f>
        <v>10</v>
      </c>
    </row>
    <row r="24" spans="1:14" hidden="1" x14ac:dyDescent="0.25">
      <c r="A24" s="6">
        <f t="shared" ca="1" si="0"/>
        <v>2000</v>
      </c>
      <c r="B24" s="6">
        <v>23</v>
      </c>
      <c r="C24" s="1">
        <v>97</v>
      </c>
      <c r="E24" s="6">
        <f>COLUMNS($E$2:E12)</f>
        <v>1</v>
      </c>
      <c r="F24" s="6">
        <f>COLUMNS($E$2:F12)</f>
        <v>2</v>
      </c>
      <c r="G24" s="6">
        <f>COLUMNS($E$2:G12)</f>
        <v>3</v>
      </c>
      <c r="H24" s="6">
        <f>COLUMNS($E$2:H12)</f>
        <v>4</v>
      </c>
      <c r="I24" s="6">
        <f>COLUMNS($E$2:I12)</f>
        <v>5</v>
      </c>
      <c r="J24" s="6">
        <f>COLUMNS($E$2:J12)</f>
        <v>6</v>
      </c>
      <c r="K24" s="6">
        <f>COLUMNS($E$2:K12)</f>
        <v>7</v>
      </c>
      <c r="L24" s="6">
        <f>COLUMNS($E$2:L12)</f>
        <v>8</v>
      </c>
      <c r="M24" s="6">
        <f>COLUMNS($E$2:M12)</f>
        <v>9</v>
      </c>
      <c r="N24" s="6">
        <f>COLUMNS($E$2:N12)</f>
        <v>10</v>
      </c>
    </row>
    <row r="25" spans="1:14" hidden="1" x14ac:dyDescent="0.25">
      <c r="A25" s="6">
        <f t="shared" ca="1" si="0"/>
        <v>2000</v>
      </c>
      <c r="B25" s="6">
        <v>24</v>
      </c>
      <c r="C25" s="1">
        <v>83</v>
      </c>
      <c r="E25" s="6">
        <f>COLUMNS($E$2:E13)</f>
        <v>1</v>
      </c>
      <c r="F25" s="6">
        <f>COLUMNS($E$2:F13)</f>
        <v>2</v>
      </c>
      <c r="G25" s="6">
        <f>COLUMNS($E$2:G13)</f>
        <v>3</v>
      </c>
      <c r="H25" s="6">
        <f>COLUMNS($E$2:H13)</f>
        <v>4</v>
      </c>
      <c r="I25" s="6">
        <f>COLUMNS($E$2:I13)</f>
        <v>5</v>
      </c>
      <c r="J25" s="6">
        <f>COLUMNS($E$2:J13)</f>
        <v>6</v>
      </c>
      <c r="K25" s="6">
        <f>COLUMNS($E$2:K13)</f>
        <v>7</v>
      </c>
      <c r="L25" s="6">
        <f>COLUMNS($E$2:L13)</f>
        <v>8</v>
      </c>
      <c r="M25" s="6">
        <f>COLUMNS($E$2:M13)</f>
        <v>9</v>
      </c>
      <c r="N25" s="6">
        <f>COLUMNS($E$2:N13)</f>
        <v>10</v>
      </c>
    </row>
    <row r="26" spans="1:14" hidden="1" x14ac:dyDescent="0.25">
      <c r="A26" s="6">
        <f t="shared" ca="1" si="0"/>
        <v>1500</v>
      </c>
      <c r="B26" s="6">
        <v>25</v>
      </c>
      <c r="C26" s="1">
        <v>79</v>
      </c>
      <c r="E26" s="6">
        <f>COLUMNS($E$2:E14)</f>
        <v>1</v>
      </c>
      <c r="F26" s="6">
        <f>COLUMNS($E$2:F14)</f>
        <v>2</v>
      </c>
      <c r="G26" s="6">
        <f>COLUMNS($E$2:G14)</f>
        <v>3</v>
      </c>
      <c r="H26" s="6">
        <f>COLUMNS($E$2:H14)</f>
        <v>4</v>
      </c>
      <c r="I26" s="6">
        <f>COLUMNS($E$2:I14)</f>
        <v>5</v>
      </c>
      <c r="J26" s="6">
        <f>COLUMNS($E$2:J14)</f>
        <v>6</v>
      </c>
      <c r="K26" s="6">
        <f>COLUMNS($E$2:K14)</f>
        <v>7</v>
      </c>
      <c r="L26" s="6">
        <f>COLUMNS($E$2:L14)</f>
        <v>8</v>
      </c>
      <c r="M26" s="6">
        <f>COLUMNS($E$2:M14)</f>
        <v>9</v>
      </c>
      <c r="N26" s="6">
        <f>COLUMNS($E$2:N14)</f>
        <v>10</v>
      </c>
    </row>
    <row r="27" spans="1:14" hidden="1" x14ac:dyDescent="0.25">
      <c r="A27" s="6">
        <f t="shared" ca="1" si="0"/>
        <v>1650</v>
      </c>
      <c r="B27" s="6">
        <v>26</v>
      </c>
      <c r="C27" s="1">
        <v>52</v>
      </c>
      <c r="E27" s="6">
        <f>COLUMNS($E$2:E15)</f>
        <v>1</v>
      </c>
      <c r="F27" s="6">
        <f>COLUMNS($E$2:F15)</f>
        <v>2</v>
      </c>
      <c r="G27" s="6">
        <f>COLUMNS($E$2:G15)</f>
        <v>3</v>
      </c>
      <c r="H27" s="6">
        <f>COLUMNS($E$2:H15)</f>
        <v>4</v>
      </c>
      <c r="I27" s="6">
        <f>COLUMNS($E$2:I15)</f>
        <v>5</v>
      </c>
      <c r="J27" s="6">
        <f>COLUMNS($E$2:J15)</f>
        <v>6</v>
      </c>
      <c r="K27" s="6">
        <f>COLUMNS($E$2:K15)</f>
        <v>7</v>
      </c>
      <c r="L27" s="6">
        <f>COLUMNS($E$2:L15)</f>
        <v>8</v>
      </c>
      <c r="M27" s="6">
        <f>COLUMNS($E$2:M15)</f>
        <v>9</v>
      </c>
      <c r="N27" s="6">
        <f>COLUMNS($E$2:N15)</f>
        <v>10</v>
      </c>
    </row>
    <row r="28" spans="1:14" hidden="1" x14ac:dyDescent="0.25">
      <c r="A28" s="6">
        <f t="shared" ca="1" si="0"/>
        <v>1100</v>
      </c>
      <c r="B28" s="6">
        <v>27</v>
      </c>
      <c r="C28" s="1">
        <v>75</v>
      </c>
      <c r="E28" s="6">
        <f>COLUMNS($E$2:E16)</f>
        <v>1</v>
      </c>
      <c r="F28" s="6">
        <f>COLUMNS($E$2:F16)</f>
        <v>2</v>
      </c>
      <c r="G28" s="6">
        <f>COLUMNS($E$2:G16)</f>
        <v>3</v>
      </c>
      <c r="H28" s="6">
        <f>COLUMNS($E$2:H16)</f>
        <v>4</v>
      </c>
      <c r="I28" s="6">
        <f>COLUMNS($E$2:I16)</f>
        <v>5</v>
      </c>
      <c r="J28" s="6">
        <f>COLUMNS($E$2:J16)</f>
        <v>6</v>
      </c>
      <c r="K28" s="6">
        <f>COLUMNS($E$2:K16)</f>
        <v>7</v>
      </c>
      <c r="L28" s="6">
        <f>COLUMNS($E$2:L16)</f>
        <v>8</v>
      </c>
      <c r="M28" s="6">
        <f>COLUMNS($E$2:M16)</f>
        <v>9</v>
      </c>
      <c r="N28" s="6">
        <f>COLUMNS($E$2:N16)</f>
        <v>10</v>
      </c>
    </row>
    <row r="29" spans="1:14" hidden="1" x14ac:dyDescent="0.25">
      <c r="A29" s="6">
        <f t="shared" ca="1" si="0"/>
        <v>1800</v>
      </c>
      <c r="B29" s="6">
        <v>28</v>
      </c>
      <c r="C29" s="1">
        <v>105</v>
      </c>
      <c r="E29" s="6">
        <f>COLUMNS($E$2:E17)</f>
        <v>1</v>
      </c>
      <c r="F29" s="6">
        <f>COLUMNS($E$2:F17)</f>
        <v>2</v>
      </c>
      <c r="G29" s="6">
        <f>COLUMNS($E$2:G17)</f>
        <v>3</v>
      </c>
      <c r="H29" s="6">
        <f>COLUMNS($E$2:H17)</f>
        <v>4</v>
      </c>
      <c r="I29" s="6">
        <f>COLUMNS($E$2:I17)</f>
        <v>5</v>
      </c>
      <c r="J29" s="6">
        <f>COLUMNS($E$2:J17)</f>
        <v>6</v>
      </c>
      <c r="K29" s="6">
        <f>COLUMNS($E$2:K17)</f>
        <v>7</v>
      </c>
      <c r="L29" s="6">
        <f>COLUMNS($E$2:L17)</f>
        <v>8</v>
      </c>
      <c r="M29" s="6">
        <f>COLUMNS($E$2:M17)</f>
        <v>9</v>
      </c>
      <c r="N29" s="6">
        <f>COLUMNS($E$2:N17)</f>
        <v>10</v>
      </c>
    </row>
    <row r="30" spans="1:14" hidden="1" x14ac:dyDescent="0.25">
      <c r="A30" s="6">
        <f t="shared" ca="1" si="0"/>
        <v>1000</v>
      </c>
      <c r="B30" s="6">
        <v>29</v>
      </c>
      <c r="C30" s="1">
        <v>68</v>
      </c>
      <c r="E30" s="6">
        <f>COLUMNS($E$2:E18)</f>
        <v>1</v>
      </c>
      <c r="F30" s="6">
        <f>COLUMNS($E$2:F18)</f>
        <v>2</v>
      </c>
      <c r="G30" s="6">
        <f>COLUMNS($E$2:G18)</f>
        <v>3</v>
      </c>
      <c r="H30" s="6">
        <f>COLUMNS($E$2:H18)</f>
        <v>4</v>
      </c>
      <c r="I30" s="6">
        <f>COLUMNS($E$2:I18)</f>
        <v>5</v>
      </c>
      <c r="J30" s="6">
        <f>COLUMNS($E$2:J18)</f>
        <v>6</v>
      </c>
      <c r="K30" s="6">
        <f>COLUMNS($E$2:K18)</f>
        <v>7</v>
      </c>
      <c r="L30" s="6">
        <f>COLUMNS($E$2:L18)</f>
        <v>8</v>
      </c>
      <c r="M30" s="6">
        <f>COLUMNS($E$2:M18)</f>
        <v>9</v>
      </c>
      <c r="N30" s="6">
        <f>COLUMNS($E$2:N18)</f>
        <v>10</v>
      </c>
    </row>
    <row r="31" spans="1:14" hidden="1" x14ac:dyDescent="0.25">
      <c r="A31" s="6">
        <f t="shared" ca="1" si="0"/>
        <v>1300</v>
      </c>
      <c r="B31" s="6">
        <v>30</v>
      </c>
      <c r="C31" s="1">
        <v>105</v>
      </c>
      <c r="E31" s="6">
        <f>COLUMNS($E$2:E19)</f>
        <v>1</v>
      </c>
      <c r="F31" s="6">
        <f>COLUMNS($E$2:F19)</f>
        <v>2</v>
      </c>
      <c r="G31" s="6">
        <f>COLUMNS($E$2:G19)</f>
        <v>3</v>
      </c>
      <c r="H31" s="6">
        <f>COLUMNS($E$2:H19)</f>
        <v>4</v>
      </c>
      <c r="I31" s="6">
        <f>COLUMNS($E$2:I19)</f>
        <v>5</v>
      </c>
      <c r="J31" s="6">
        <f>COLUMNS($E$2:J19)</f>
        <v>6</v>
      </c>
      <c r="K31" s="6">
        <f>COLUMNS($E$2:K19)</f>
        <v>7</v>
      </c>
      <c r="L31" s="6">
        <f>COLUMNS($E$2:L19)</f>
        <v>8</v>
      </c>
      <c r="M31" s="6">
        <f>COLUMNS($E$2:M19)</f>
        <v>9</v>
      </c>
      <c r="N31" s="6">
        <f>COLUMNS($E$2:N19)</f>
        <v>10</v>
      </c>
    </row>
    <row r="32" spans="1:14" hidden="1" x14ac:dyDescent="0.25">
      <c r="A32" s="6">
        <f t="shared" ca="1" si="0"/>
        <v>1800</v>
      </c>
      <c r="B32" s="6">
        <v>31</v>
      </c>
      <c r="C32" s="1">
        <v>99</v>
      </c>
      <c r="E32" s="6">
        <f>COLUMNS($E$2:E20)</f>
        <v>1</v>
      </c>
      <c r="F32" s="6">
        <f>COLUMNS($E$2:F20)</f>
        <v>2</v>
      </c>
      <c r="G32" s="6">
        <f>COLUMNS($E$2:G20)</f>
        <v>3</v>
      </c>
      <c r="H32" s="6">
        <f>COLUMNS($E$2:H20)</f>
        <v>4</v>
      </c>
      <c r="I32" s="6">
        <f>COLUMNS($E$2:I20)</f>
        <v>5</v>
      </c>
      <c r="J32" s="6">
        <f>COLUMNS($E$2:J20)</f>
        <v>6</v>
      </c>
      <c r="K32" s="6">
        <f>COLUMNS($E$2:K20)</f>
        <v>7</v>
      </c>
      <c r="L32" s="6">
        <f>COLUMNS($E$2:L20)</f>
        <v>8</v>
      </c>
      <c r="M32" s="6">
        <f>COLUMNS($E$2:M20)</f>
        <v>9</v>
      </c>
      <c r="N32" s="6">
        <f>COLUMNS($E$2:N20)</f>
        <v>10</v>
      </c>
    </row>
    <row r="33" spans="1:14" hidden="1" x14ac:dyDescent="0.25">
      <c r="A33" s="6">
        <f t="shared" ca="1" si="0"/>
        <v>1050</v>
      </c>
      <c r="B33" s="6">
        <v>32</v>
      </c>
      <c r="C33" s="1">
        <v>79</v>
      </c>
      <c r="E33" s="6">
        <f>COLUMNS($E$2:E21)</f>
        <v>1</v>
      </c>
      <c r="F33" s="6">
        <f>COLUMNS($E$2:F21)</f>
        <v>2</v>
      </c>
      <c r="G33" s="6">
        <f>COLUMNS($E$2:G21)</f>
        <v>3</v>
      </c>
      <c r="H33" s="6">
        <f>COLUMNS($E$2:H21)</f>
        <v>4</v>
      </c>
      <c r="I33" s="6">
        <f>COLUMNS($E$2:I21)</f>
        <v>5</v>
      </c>
      <c r="J33" s="6">
        <f>COLUMNS($E$2:J21)</f>
        <v>6</v>
      </c>
      <c r="K33" s="6">
        <f>COLUMNS($E$2:K21)</f>
        <v>7</v>
      </c>
      <c r="L33" s="6">
        <f>COLUMNS($E$2:L21)</f>
        <v>8</v>
      </c>
      <c r="M33" s="6">
        <f>COLUMNS($E$2:M21)</f>
        <v>9</v>
      </c>
      <c r="N33" s="6">
        <f>COLUMNS($E$2:N21)</f>
        <v>10</v>
      </c>
    </row>
    <row r="34" spans="1:14" hidden="1" x14ac:dyDescent="0.25">
      <c r="A34" s="6">
        <f t="shared" ref="A34:A51" ca="1" si="9">50*INT(RANDBETWEEN(1000,2200)/50)</f>
        <v>1600</v>
      </c>
      <c r="B34" s="6">
        <v>33</v>
      </c>
      <c r="C34" s="1">
        <v>77</v>
      </c>
      <c r="E34" s="6">
        <f>COLUMNS($E$2:E22)</f>
        <v>1</v>
      </c>
      <c r="F34" s="6">
        <f>COLUMNS($E$2:F22)</f>
        <v>2</v>
      </c>
      <c r="G34" s="6">
        <f>COLUMNS($E$2:G22)</f>
        <v>3</v>
      </c>
      <c r="H34" s="6">
        <f>COLUMNS($E$2:H22)</f>
        <v>4</v>
      </c>
      <c r="I34" s="6">
        <f>COLUMNS($E$2:I22)</f>
        <v>5</v>
      </c>
      <c r="J34" s="6">
        <f>COLUMNS($E$2:J22)</f>
        <v>6</v>
      </c>
      <c r="K34" s="6">
        <f>COLUMNS($E$2:K22)</f>
        <v>7</v>
      </c>
      <c r="L34" s="6">
        <f>COLUMNS($E$2:L22)</f>
        <v>8</v>
      </c>
      <c r="M34" s="6">
        <f>COLUMNS($E$2:M22)</f>
        <v>9</v>
      </c>
      <c r="N34" s="6">
        <f>COLUMNS($E$2:N22)</f>
        <v>10</v>
      </c>
    </row>
    <row r="35" spans="1:14" hidden="1" x14ac:dyDescent="0.25">
      <c r="A35" s="6">
        <f t="shared" ca="1" si="9"/>
        <v>1300</v>
      </c>
      <c r="B35" s="6">
        <v>34</v>
      </c>
      <c r="C35" s="1">
        <v>71</v>
      </c>
      <c r="E35" s="6">
        <f>COLUMNS($E$2:E23)</f>
        <v>1</v>
      </c>
      <c r="F35" s="6">
        <f>COLUMNS($E$2:F23)</f>
        <v>2</v>
      </c>
      <c r="G35" s="6">
        <f>COLUMNS($E$2:G23)</f>
        <v>3</v>
      </c>
      <c r="H35" s="6">
        <f>COLUMNS($E$2:H23)</f>
        <v>4</v>
      </c>
      <c r="I35" s="6">
        <f>COLUMNS($E$2:I23)</f>
        <v>5</v>
      </c>
      <c r="J35" s="6">
        <f>COLUMNS($E$2:J23)</f>
        <v>6</v>
      </c>
      <c r="K35" s="6">
        <f>COLUMNS($E$2:K23)</f>
        <v>7</v>
      </c>
      <c r="L35" s="6">
        <f>COLUMNS($E$2:L23)</f>
        <v>8</v>
      </c>
      <c r="M35" s="6">
        <f>COLUMNS($E$2:M23)</f>
        <v>9</v>
      </c>
      <c r="N35" s="6">
        <f>COLUMNS($E$2:N23)</f>
        <v>10</v>
      </c>
    </row>
    <row r="36" spans="1:14" hidden="1" x14ac:dyDescent="0.25">
      <c r="A36" s="6">
        <f t="shared" ca="1" si="9"/>
        <v>1900</v>
      </c>
      <c r="B36" s="6">
        <v>35</v>
      </c>
      <c r="C36" s="1">
        <v>79</v>
      </c>
      <c r="E36" s="6">
        <f>COLUMNS($E$2:E24)</f>
        <v>1</v>
      </c>
      <c r="F36" s="6">
        <f>COLUMNS($E$2:F24)</f>
        <v>2</v>
      </c>
      <c r="G36" s="6">
        <f>COLUMNS($E$2:G24)</f>
        <v>3</v>
      </c>
      <c r="H36" s="6">
        <f>COLUMNS($E$2:H24)</f>
        <v>4</v>
      </c>
      <c r="I36" s="6">
        <f>COLUMNS($E$2:I24)</f>
        <v>5</v>
      </c>
      <c r="J36" s="6">
        <f>COLUMNS($E$2:J24)</f>
        <v>6</v>
      </c>
      <c r="K36" s="6">
        <f>COLUMNS($E$2:K24)</f>
        <v>7</v>
      </c>
      <c r="L36" s="6">
        <f>COLUMNS($E$2:L24)</f>
        <v>8</v>
      </c>
      <c r="M36" s="6">
        <f>COLUMNS($E$2:M24)</f>
        <v>9</v>
      </c>
      <c r="N36" s="6">
        <f>COLUMNS($E$2:N24)</f>
        <v>10</v>
      </c>
    </row>
    <row r="37" spans="1:14" hidden="1" x14ac:dyDescent="0.25">
      <c r="A37" s="6">
        <f t="shared" ca="1" si="9"/>
        <v>1350</v>
      </c>
      <c r="B37" s="6">
        <v>36</v>
      </c>
      <c r="C37" s="1">
        <v>80</v>
      </c>
      <c r="E37" s="6">
        <f>COLUMNS($E$2:E25)</f>
        <v>1</v>
      </c>
      <c r="F37" s="6">
        <f>COLUMNS($E$2:F25)</f>
        <v>2</v>
      </c>
      <c r="G37" s="6">
        <f>COLUMNS($E$2:G25)</f>
        <v>3</v>
      </c>
      <c r="H37" s="6">
        <f>COLUMNS($E$2:H25)</f>
        <v>4</v>
      </c>
      <c r="I37" s="6">
        <f>COLUMNS($E$2:I25)</f>
        <v>5</v>
      </c>
      <c r="J37" s="6">
        <f>COLUMNS($E$2:J25)</f>
        <v>6</v>
      </c>
      <c r="K37" s="6">
        <f>COLUMNS($E$2:K25)</f>
        <v>7</v>
      </c>
      <c r="L37" s="6">
        <f>COLUMNS($E$2:L25)</f>
        <v>8</v>
      </c>
      <c r="M37" s="6">
        <f>COLUMNS($E$2:M25)</f>
        <v>9</v>
      </c>
      <c r="N37" s="6">
        <f>COLUMNS($E$2:N25)</f>
        <v>10</v>
      </c>
    </row>
    <row r="38" spans="1:14" hidden="1" x14ac:dyDescent="0.25">
      <c r="A38" s="6">
        <f t="shared" ca="1" si="9"/>
        <v>1050</v>
      </c>
      <c r="B38" s="6">
        <v>37</v>
      </c>
      <c r="C38" s="1">
        <v>75</v>
      </c>
      <c r="E38" s="6">
        <f>COLUMNS($E$2:E26)</f>
        <v>1</v>
      </c>
      <c r="F38" s="6">
        <f>COLUMNS($E$2:F26)</f>
        <v>2</v>
      </c>
      <c r="G38" s="6">
        <f>COLUMNS($E$2:G26)</f>
        <v>3</v>
      </c>
      <c r="H38" s="6">
        <f>COLUMNS($E$2:H26)</f>
        <v>4</v>
      </c>
      <c r="I38" s="6">
        <f>COLUMNS($E$2:I26)</f>
        <v>5</v>
      </c>
      <c r="J38" s="6">
        <f>COLUMNS($E$2:J26)</f>
        <v>6</v>
      </c>
      <c r="K38" s="6">
        <f>COLUMNS($E$2:K26)</f>
        <v>7</v>
      </c>
      <c r="L38" s="6">
        <f>COLUMNS($E$2:L26)</f>
        <v>8</v>
      </c>
      <c r="M38" s="6">
        <f>COLUMNS($E$2:M26)</f>
        <v>9</v>
      </c>
      <c r="N38" s="6">
        <f>COLUMNS($E$2:N26)</f>
        <v>10</v>
      </c>
    </row>
    <row r="39" spans="1:14" hidden="1" x14ac:dyDescent="0.25">
      <c r="A39" s="6">
        <f t="shared" ca="1" si="9"/>
        <v>1550</v>
      </c>
      <c r="B39" s="6">
        <v>38</v>
      </c>
      <c r="C39" s="1">
        <v>65</v>
      </c>
      <c r="E39" s="6">
        <f>COLUMNS($E$2:E27)</f>
        <v>1</v>
      </c>
      <c r="F39" s="6">
        <f>COLUMNS($E$2:F27)</f>
        <v>2</v>
      </c>
      <c r="G39" s="6">
        <f>COLUMNS($E$2:G27)</f>
        <v>3</v>
      </c>
      <c r="H39" s="6">
        <f>COLUMNS($E$2:H27)</f>
        <v>4</v>
      </c>
      <c r="I39" s="6">
        <f>COLUMNS($E$2:I27)</f>
        <v>5</v>
      </c>
      <c r="J39" s="6">
        <f>COLUMNS($E$2:J27)</f>
        <v>6</v>
      </c>
      <c r="K39" s="6">
        <f>COLUMNS($E$2:K27)</f>
        <v>7</v>
      </c>
      <c r="L39" s="6">
        <f>COLUMNS($E$2:L27)</f>
        <v>8</v>
      </c>
      <c r="M39" s="6">
        <f>COLUMNS($E$2:M27)</f>
        <v>9</v>
      </c>
      <c r="N39" s="6">
        <f>COLUMNS($E$2:N27)</f>
        <v>10</v>
      </c>
    </row>
    <row r="40" spans="1:14" hidden="1" x14ac:dyDescent="0.25">
      <c r="A40" s="6">
        <f t="shared" ca="1" si="9"/>
        <v>1350</v>
      </c>
      <c r="B40" s="6">
        <v>39</v>
      </c>
      <c r="C40" s="1">
        <v>69</v>
      </c>
      <c r="E40" s="6">
        <f>COLUMNS($E$2:E28)</f>
        <v>1</v>
      </c>
      <c r="F40" s="6">
        <f>COLUMNS($E$2:F28)</f>
        <v>2</v>
      </c>
      <c r="G40" s="6">
        <f>COLUMNS($E$2:G28)</f>
        <v>3</v>
      </c>
      <c r="H40" s="6">
        <f>COLUMNS($E$2:H28)</f>
        <v>4</v>
      </c>
      <c r="I40" s="6">
        <f>COLUMNS($E$2:I28)</f>
        <v>5</v>
      </c>
      <c r="J40" s="6">
        <f>COLUMNS($E$2:J28)</f>
        <v>6</v>
      </c>
      <c r="K40" s="6">
        <f>COLUMNS($E$2:K28)</f>
        <v>7</v>
      </c>
      <c r="L40" s="6">
        <f>COLUMNS($E$2:L28)</f>
        <v>8</v>
      </c>
      <c r="M40" s="6">
        <f>COLUMNS($E$2:M28)</f>
        <v>9</v>
      </c>
      <c r="N40" s="6">
        <f>COLUMNS($E$2:N28)</f>
        <v>10</v>
      </c>
    </row>
    <row r="41" spans="1:14" x14ac:dyDescent="0.25">
      <c r="A41" s="6">
        <f t="shared" ca="1" si="9"/>
        <v>1200</v>
      </c>
      <c r="B41" s="6">
        <v>40</v>
      </c>
      <c r="C41" s="1">
        <v>69</v>
      </c>
      <c r="E41" s="6">
        <f>COLUMNS($E$2:E29)</f>
        <v>1</v>
      </c>
      <c r="F41" s="6">
        <f>COLUMNS($E$2:F29)</f>
        <v>2</v>
      </c>
      <c r="G41" s="6">
        <f>COLUMNS($E$2:G29)</f>
        <v>3</v>
      </c>
      <c r="H41" s="6">
        <f>COLUMNS($E$2:H29)</f>
        <v>4</v>
      </c>
      <c r="I41" s="6">
        <f>COLUMNS($E$2:I29)</f>
        <v>5</v>
      </c>
      <c r="J41" s="6">
        <f>COLUMNS($E$2:J29)</f>
        <v>6</v>
      </c>
      <c r="K41" s="6">
        <f>COLUMNS($E$2:K29)</f>
        <v>7</v>
      </c>
      <c r="L41" s="6">
        <f>COLUMNS($E$2:L29)</f>
        <v>8</v>
      </c>
      <c r="M41" s="6">
        <f>COLUMNS($E$2:M29)</f>
        <v>9</v>
      </c>
      <c r="N41" s="6">
        <f>COLUMNS($E$2:N29)</f>
        <v>10</v>
      </c>
    </row>
    <row r="42" spans="1:14" x14ac:dyDescent="0.25">
      <c r="A42" s="6">
        <f t="shared" ca="1" si="9"/>
        <v>1250</v>
      </c>
      <c r="B42" s="6">
        <v>41</v>
      </c>
      <c r="C42" s="1">
        <v>97</v>
      </c>
      <c r="E42" s="6"/>
      <c r="I42" s="8" t="s">
        <v>24</v>
      </c>
      <c r="J42" s="7"/>
      <c r="K42" s="6"/>
      <c r="L42" s="6"/>
      <c r="M42" s="6"/>
      <c r="N42" s="6"/>
    </row>
    <row r="43" spans="1:14" x14ac:dyDescent="0.25">
      <c r="A43" s="6">
        <f t="shared" ca="1" si="9"/>
        <v>2150</v>
      </c>
      <c r="B43" s="6">
        <v>42</v>
      </c>
      <c r="C43" s="1">
        <v>72</v>
      </c>
      <c r="E43" s="6">
        <f>INDEX($C$2:$C$51,ROWS($E$2:N2)+(COLUMNS($E$2:E6)-1)*5)</f>
        <v>91</v>
      </c>
      <c r="F43" s="6">
        <f>INDEX($C$2:$C$51,ROWS($E$2:N2)+(COLUMNS($E$2:F6)-1)*5)</f>
        <v>78</v>
      </c>
      <c r="G43" s="6">
        <f>INDEX($C$2:$C$51,ROWS($E$2:N2)+(COLUMNS($E$2:G6)-1)*5)</f>
        <v>93</v>
      </c>
      <c r="H43" s="6">
        <f>INDEX($C$2:$C$51,ROWS($E$2:N2)+(COLUMNS($E$2:H6)-1)*5)</f>
        <v>57</v>
      </c>
      <c r="I43" s="6">
        <f>INDEX($C$2:$C$51,ROWS($E$2:N2)+(COLUMNS($E$2:I6)-1)*5)</f>
        <v>75</v>
      </c>
      <c r="J43" s="6">
        <f>INDEX($C$2:$C$51,ROWS($E$2:O2)+(COLUMNS($E$2:J6)-1)*5)</f>
        <v>52</v>
      </c>
      <c r="K43" s="6">
        <f>INDEX($C$2:$C$51,ROWS($E$2:P2)+(COLUMNS($E$2:K6)-1)*5)</f>
        <v>99</v>
      </c>
      <c r="L43" s="6">
        <f>INDEX($C$2:$C$51,ROWS($E$2:Q2)+(COLUMNS($E$2:L6)-1)*5)</f>
        <v>80</v>
      </c>
      <c r="M43" s="6">
        <f>INDEX($C$2:$C$51,ROWS($E$2:R2)+(COLUMNS($E$2:M6)-1)*5)</f>
        <v>97</v>
      </c>
      <c r="N43" s="6">
        <f>INDEX($C$2:$C$51,ROWS($E$2:S2)+(COLUMNS($E$2:N6)-1)*5)</f>
        <v>62</v>
      </c>
    </row>
    <row r="44" spans="1:14" x14ac:dyDescent="0.25">
      <c r="A44" s="6">
        <f t="shared" ca="1" si="9"/>
        <v>1800</v>
      </c>
      <c r="B44" s="6">
        <v>43</v>
      </c>
      <c r="C44" s="1">
        <v>80</v>
      </c>
      <c r="E44" s="6">
        <f>INDEX($C$2:$C$51,ROWS($E$2:N3)+(COLUMNS($E$2:E7)-1)*5)</f>
        <v>71</v>
      </c>
      <c r="F44" s="6">
        <f>INDEX($C$2:$C$51,ROWS($E$2:N3)+(COLUMNS($E$2:F7)-1)*5)</f>
        <v>69</v>
      </c>
      <c r="G44" s="6">
        <f>INDEX($C$2:$C$51,ROWS($E$2:N3)+(COLUMNS($E$2:G7)-1)*5)</f>
        <v>72</v>
      </c>
      <c r="H44" s="6">
        <f>INDEX($C$2:$C$51,ROWS($E$2:N3)+(COLUMNS($E$2:H7)-1)*5)</f>
        <v>89</v>
      </c>
      <c r="I44" s="6">
        <f>INDEX($C$2:$C$51,ROWS($E$2:N3)+(COLUMNS($E$2:I7)-1)*5)</f>
        <v>66</v>
      </c>
      <c r="J44" s="6">
        <f>INDEX($C$2:$C$51,ROWS($E$2:O3)+(COLUMNS($E$2:J7)-1)*5)</f>
        <v>75</v>
      </c>
      <c r="K44" s="6">
        <f>INDEX($C$2:$C$51,ROWS($E$2:P3)+(COLUMNS($E$2:K7)-1)*5)</f>
        <v>79</v>
      </c>
      <c r="L44" s="6">
        <f>INDEX($C$2:$C$51,ROWS($E$2:Q3)+(COLUMNS($E$2:L7)-1)*5)</f>
        <v>75</v>
      </c>
      <c r="M44" s="6">
        <f>INDEX($C$2:$C$51,ROWS($E$2:R3)+(COLUMNS($E$2:M7)-1)*5)</f>
        <v>72</v>
      </c>
      <c r="N44" s="6">
        <f>INDEX($C$2:$C$51,ROWS($E$2:S3)+(COLUMNS($E$2:N7)-1)*5)</f>
        <v>76</v>
      </c>
    </row>
    <row r="45" spans="1:14" x14ac:dyDescent="0.25">
      <c r="A45" s="6">
        <f t="shared" ca="1" si="9"/>
        <v>1750</v>
      </c>
      <c r="B45" s="6">
        <v>44</v>
      </c>
      <c r="C45" s="1">
        <v>67</v>
      </c>
      <c r="E45" s="6">
        <f>INDEX($C$2:$C$51,ROWS($E$2:N4)+(COLUMNS($E$2:E8)-1)*5)</f>
        <v>104</v>
      </c>
      <c r="F45" s="6">
        <f>INDEX($C$2:$C$51,ROWS($E$2:N4)+(COLUMNS($E$2:F8)-1)*5)</f>
        <v>74</v>
      </c>
      <c r="G45" s="6">
        <f>INDEX($C$2:$C$51,ROWS($E$2:N4)+(COLUMNS($E$2:G8)-1)*5)</f>
        <v>62</v>
      </c>
      <c r="H45" s="6">
        <f>INDEX($C$2:$C$51,ROWS($E$2:N4)+(COLUMNS($E$2:H8)-1)*5)</f>
        <v>68</v>
      </c>
      <c r="I45" s="6">
        <f>INDEX($C$2:$C$51,ROWS($E$2:N4)+(COLUMNS($E$2:I8)-1)*5)</f>
        <v>97</v>
      </c>
      <c r="J45" s="6">
        <f>INDEX($C$2:$C$51,ROWS($E$2:O4)+(COLUMNS($E$2:J8)-1)*5)</f>
        <v>105</v>
      </c>
      <c r="K45" s="6">
        <f>INDEX($C$2:$C$51,ROWS($E$2:P4)+(COLUMNS($E$2:K8)-1)*5)</f>
        <v>77</v>
      </c>
      <c r="L45" s="6">
        <f>INDEX($C$2:$C$51,ROWS($E$2:Q4)+(COLUMNS($E$2:L8)-1)*5)</f>
        <v>65</v>
      </c>
      <c r="M45" s="6">
        <f>INDEX($C$2:$C$51,ROWS($E$2:R4)+(COLUMNS($E$2:M8)-1)*5)</f>
        <v>80</v>
      </c>
      <c r="N45" s="6">
        <f>INDEX($C$2:$C$51,ROWS($E$2:S4)+(COLUMNS($E$2:N8)-1)*5)</f>
        <v>109</v>
      </c>
    </row>
    <row r="46" spans="1:14" x14ac:dyDescent="0.25">
      <c r="A46" s="6">
        <f t="shared" ca="1" si="9"/>
        <v>1450</v>
      </c>
      <c r="B46" s="6">
        <v>45</v>
      </c>
      <c r="C46" s="1">
        <v>62</v>
      </c>
      <c r="E46" s="6">
        <f>INDEX($C$2:$C$51,ROWS($E$2:N5)+(COLUMNS($E$2:E9)-1)*5)</f>
        <v>85</v>
      </c>
      <c r="F46" s="6">
        <f>INDEX($C$2:$C$51,ROWS($E$2:N5)+(COLUMNS($E$2:F9)-1)*5)</f>
        <v>97</v>
      </c>
      <c r="G46" s="6">
        <f>INDEX($C$2:$C$51,ROWS($E$2:N5)+(COLUMNS($E$2:G9)-1)*5)</f>
        <v>88</v>
      </c>
      <c r="H46" s="6">
        <f>INDEX($C$2:$C$51,ROWS($E$2:N5)+(COLUMNS($E$2:H9)-1)*5)</f>
        <v>68</v>
      </c>
      <c r="I46" s="6">
        <f>INDEX($C$2:$C$51,ROWS($E$2:N5)+(COLUMNS($E$2:I9)-1)*5)</f>
        <v>83</v>
      </c>
      <c r="J46" s="6">
        <f>INDEX($C$2:$C$51,ROWS($E$2:O5)+(COLUMNS($E$2:J9)-1)*5)</f>
        <v>68</v>
      </c>
      <c r="K46" s="6">
        <f>INDEX($C$2:$C$51,ROWS($E$2:P5)+(COLUMNS($E$2:K9)-1)*5)</f>
        <v>71</v>
      </c>
      <c r="L46" s="6">
        <f>INDEX($C$2:$C$51,ROWS($E$2:Q5)+(COLUMNS($E$2:L9)-1)*5)</f>
        <v>69</v>
      </c>
      <c r="M46" s="6">
        <f>INDEX($C$2:$C$51,ROWS($E$2:R5)+(COLUMNS($E$2:M9)-1)*5)</f>
        <v>67</v>
      </c>
      <c r="N46" s="6">
        <f>INDEX($C$2:$C$51,ROWS($E$2:S5)+(COLUMNS($E$2:N9)-1)*5)</f>
        <v>74</v>
      </c>
    </row>
    <row r="47" spans="1:14" x14ac:dyDescent="0.25">
      <c r="A47" s="6">
        <f t="shared" ca="1" si="9"/>
        <v>1500</v>
      </c>
      <c r="B47" s="6">
        <v>46</v>
      </c>
      <c r="C47" s="1">
        <v>62</v>
      </c>
      <c r="E47" s="6">
        <f>INDEX($C$2:$C$51,ROWS($E$2:N6)+(COLUMNS($E$2:E10)-1)*5)</f>
        <v>62</v>
      </c>
      <c r="F47" s="6">
        <f>INDEX($C$2:$C$51,ROWS($E$2:N6)+(COLUMNS($E$2:F10)-1)*5)</f>
        <v>82</v>
      </c>
      <c r="G47" s="6">
        <f>INDEX($C$2:$C$51,ROWS($E$2:N6)+(COLUMNS($E$2:G10)-1)*5)</f>
        <v>98</v>
      </c>
      <c r="H47" s="6">
        <f>INDEX($C$2:$C$51,ROWS($E$2:N6)+(COLUMNS($E$2:H10)-1)*5)</f>
        <v>101</v>
      </c>
      <c r="I47" s="6">
        <f>INDEX($C$2:$C$51,ROWS($E$2:N6)+(COLUMNS($E$2:I10)-1)*5)</f>
        <v>79</v>
      </c>
      <c r="J47" s="6">
        <f>INDEX($C$2:$C$51,ROWS($E$2:O6)+(COLUMNS($E$2:J10)-1)*5)</f>
        <v>105</v>
      </c>
      <c r="K47" s="6">
        <f>INDEX($C$2:$C$51,ROWS($E$2:P6)+(COLUMNS($E$2:K10)-1)*5)</f>
        <v>79</v>
      </c>
      <c r="L47" s="6">
        <f>INDEX($C$2:$C$51,ROWS($E$2:Q6)+(COLUMNS($E$2:L10)-1)*5)</f>
        <v>69</v>
      </c>
      <c r="M47" s="6">
        <f>INDEX($C$2:$C$51,ROWS($E$2:R6)+(COLUMNS($E$2:M10)-1)*5)</f>
        <v>62</v>
      </c>
      <c r="N47" s="6">
        <f>INDEX($C$2:$C$51,ROWS($E$2:S6)+(COLUMNS($E$2:N10)-1)*5)</f>
        <v>73</v>
      </c>
    </row>
    <row r="48" spans="1:14" x14ac:dyDescent="0.25">
      <c r="A48" s="6">
        <f t="shared" ca="1" si="9"/>
        <v>1400</v>
      </c>
      <c r="B48" s="6">
        <v>47</v>
      </c>
      <c r="C48" s="1">
        <v>76</v>
      </c>
    </row>
    <row r="49" spans="1:3" x14ac:dyDescent="0.25">
      <c r="A49" s="6">
        <f t="shared" ca="1" si="9"/>
        <v>1250</v>
      </c>
      <c r="B49" s="6">
        <v>48</v>
      </c>
      <c r="C49" s="1">
        <v>109</v>
      </c>
    </row>
    <row r="50" spans="1:3" x14ac:dyDescent="0.25">
      <c r="A50" s="6">
        <f t="shared" ca="1" si="9"/>
        <v>2150</v>
      </c>
      <c r="B50" s="6">
        <v>49</v>
      </c>
      <c r="C50" s="1">
        <v>74</v>
      </c>
    </row>
    <row r="51" spans="1:3" x14ac:dyDescent="0.25">
      <c r="A51" s="6">
        <f t="shared" ca="1" si="9"/>
        <v>1250</v>
      </c>
      <c r="B51" s="6">
        <v>50</v>
      </c>
      <c r="C51" s="1">
        <v>73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F32" sqref="F32"/>
    </sheetView>
  </sheetViews>
  <sheetFormatPr defaultRowHeight="15" x14ac:dyDescent="0.25"/>
  <sheetData>
    <row r="1" spans="1:5" x14ac:dyDescent="0.25">
      <c r="A1" t="s">
        <v>60</v>
      </c>
      <c r="B1" t="s">
        <v>61</v>
      </c>
      <c r="E1" t="s">
        <v>62</v>
      </c>
    </row>
    <row r="2" spans="1:5" x14ac:dyDescent="0.25">
      <c r="A2">
        <f>'2.2.HisNumeric'!C2</f>
        <v>91</v>
      </c>
      <c r="B2">
        <f>SMALL($A$2:$A$51,ROWS($A$2:A2))</f>
        <v>52</v>
      </c>
      <c r="C2">
        <v>1</v>
      </c>
    </row>
    <row r="3" spans="1:5" ht="28.5" x14ac:dyDescent="0.45">
      <c r="A3">
        <f>'2.2.HisNumeric'!C3</f>
        <v>71</v>
      </c>
      <c r="B3">
        <f>SMALL($A$2:$A$51,ROWS($A$2:A3))</f>
        <v>57</v>
      </c>
      <c r="C3">
        <f t="shared" ref="C3:C8" si="0">IF(B3=B2,1+C2,1)</f>
        <v>1</v>
      </c>
      <c r="E3" s="50" t="str">
        <f ca="1">_xlfn.FORMULATEXT(C3)</f>
        <v>=IF(B3=B2,1+C2,1)</v>
      </c>
    </row>
    <row r="4" spans="1:5" x14ac:dyDescent="0.25">
      <c r="A4">
        <f>'2.2.HisNumeric'!C4</f>
        <v>104</v>
      </c>
      <c r="B4">
        <f>SMALL($A$2:$A$51,ROWS($A$2:A4))</f>
        <v>62</v>
      </c>
      <c r="C4">
        <f t="shared" si="0"/>
        <v>1</v>
      </c>
    </row>
    <row r="5" spans="1:5" x14ac:dyDescent="0.25">
      <c r="A5">
        <f>'2.2.HisNumeric'!C5</f>
        <v>85</v>
      </c>
      <c r="B5">
        <f>SMALL($A$2:$A$51,ROWS($A$2:A5))</f>
        <v>62</v>
      </c>
      <c r="C5">
        <f t="shared" si="0"/>
        <v>2</v>
      </c>
    </row>
    <row r="6" spans="1:5" x14ac:dyDescent="0.25">
      <c r="A6">
        <f>'2.2.HisNumeric'!C6</f>
        <v>62</v>
      </c>
      <c r="B6">
        <f>SMALL($A$2:$A$51,ROWS($A$2:A6))</f>
        <v>62</v>
      </c>
      <c r="C6">
        <f t="shared" si="0"/>
        <v>3</v>
      </c>
    </row>
    <row r="7" spans="1:5" x14ac:dyDescent="0.25">
      <c r="A7">
        <f>'2.2.HisNumeric'!C7</f>
        <v>78</v>
      </c>
      <c r="B7">
        <f>SMALL($A$2:$A$51,ROWS($A$2:A7))</f>
        <v>62</v>
      </c>
      <c r="C7">
        <f t="shared" si="0"/>
        <v>4</v>
      </c>
    </row>
    <row r="8" spans="1:5" x14ac:dyDescent="0.25">
      <c r="A8">
        <f>'2.2.HisNumeric'!C8</f>
        <v>69</v>
      </c>
      <c r="B8">
        <f>SMALL($A$2:$A$51,ROWS($A$2:A8))</f>
        <v>65</v>
      </c>
      <c r="C8">
        <f t="shared" si="0"/>
        <v>1</v>
      </c>
    </row>
    <row r="9" spans="1:5" x14ac:dyDescent="0.25">
      <c r="A9">
        <f>'2.2.HisNumeric'!C9</f>
        <v>74</v>
      </c>
      <c r="B9">
        <f>SMALL($A$2:$A$51,ROWS($A$2:A9))</f>
        <v>66</v>
      </c>
      <c r="C9">
        <f t="shared" ref="C9:C51" si="1">IF(B9=B8,1+C8,1)</f>
        <v>1</v>
      </c>
    </row>
    <row r="10" spans="1:5" x14ac:dyDescent="0.25">
      <c r="A10">
        <f>'2.2.HisNumeric'!C10</f>
        <v>97</v>
      </c>
      <c r="B10">
        <f>SMALL($A$2:$A$51,ROWS($A$2:A10))</f>
        <v>67</v>
      </c>
      <c r="C10">
        <f t="shared" si="1"/>
        <v>1</v>
      </c>
    </row>
    <row r="11" spans="1:5" x14ac:dyDescent="0.25">
      <c r="A11">
        <f>'2.2.HisNumeric'!C11</f>
        <v>82</v>
      </c>
      <c r="B11">
        <f>SMALL($A$2:$A$51,ROWS($A$2:A11))</f>
        <v>68</v>
      </c>
      <c r="C11">
        <f t="shared" si="1"/>
        <v>1</v>
      </c>
    </row>
    <row r="12" spans="1:5" x14ac:dyDescent="0.25">
      <c r="A12">
        <f>'2.2.HisNumeric'!C12</f>
        <v>93</v>
      </c>
      <c r="B12">
        <f>SMALL($A$2:$A$51,ROWS($A$2:A12))</f>
        <v>68</v>
      </c>
      <c r="C12">
        <f t="shared" si="1"/>
        <v>2</v>
      </c>
    </row>
    <row r="13" spans="1:5" x14ac:dyDescent="0.25">
      <c r="A13">
        <f>'2.2.HisNumeric'!C13</f>
        <v>72</v>
      </c>
      <c r="B13">
        <f>SMALL($A$2:$A$51,ROWS($A$2:A13))</f>
        <v>68</v>
      </c>
      <c r="C13">
        <f t="shared" si="1"/>
        <v>3</v>
      </c>
    </row>
    <row r="14" spans="1:5" x14ac:dyDescent="0.25">
      <c r="A14">
        <f>'2.2.HisNumeric'!C14</f>
        <v>62</v>
      </c>
      <c r="B14">
        <f>SMALL($A$2:$A$51,ROWS($A$2:A14))</f>
        <v>69</v>
      </c>
      <c r="C14">
        <f t="shared" si="1"/>
        <v>1</v>
      </c>
    </row>
    <row r="15" spans="1:5" x14ac:dyDescent="0.25">
      <c r="A15">
        <f>'2.2.HisNumeric'!C15</f>
        <v>88</v>
      </c>
      <c r="B15">
        <f>SMALL($A$2:$A$51,ROWS($A$2:A15))</f>
        <v>69</v>
      </c>
      <c r="C15">
        <f t="shared" si="1"/>
        <v>2</v>
      </c>
    </row>
    <row r="16" spans="1:5" x14ac:dyDescent="0.25">
      <c r="A16">
        <f>'2.2.HisNumeric'!C16</f>
        <v>98</v>
      </c>
      <c r="B16">
        <f>SMALL($A$2:$A$51,ROWS($A$2:A16))</f>
        <v>69</v>
      </c>
      <c r="C16">
        <f t="shared" si="1"/>
        <v>3</v>
      </c>
    </row>
    <row r="17" spans="1:3" x14ac:dyDescent="0.25">
      <c r="A17">
        <f>'2.2.HisNumeric'!C17</f>
        <v>57</v>
      </c>
      <c r="B17">
        <f>SMALL($A$2:$A$51,ROWS($A$2:A17))</f>
        <v>71</v>
      </c>
      <c r="C17">
        <f t="shared" si="1"/>
        <v>1</v>
      </c>
    </row>
    <row r="18" spans="1:3" x14ac:dyDescent="0.25">
      <c r="A18">
        <f>'2.2.HisNumeric'!C18</f>
        <v>89</v>
      </c>
      <c r="B18">
        <f>SMALL($A$2:$A$51,ROWS($A$2:A18))</f>
        <v>71</v>
      </c>
      <c r="C18">
        <f t="shared" si="1"/>
        <v>2</v>
      </c>
    </row>
    <row r="19" spans="1:3" x14ac:dyDescent="0.25">
      <c r="A19">
        <f>'2.2.HisNumeric'!C19</f>
        <v>68</v>
      </c>
      <c r="B19">
        <f>SMALL($A$2:$A$51,ROWS($A$2:A19))</f>
        <v>72</v>
      </c>
      <c r="C19">
        <f t="shared" si="1"/>
        <v>1</v>
      </c>
    </row>
    <row r="20" spans="1:3" x14ac:dyDescent="0.25">
      <c r="A20">
        <f>'2.2.HisNumeric'!C20</f>
        <v>68</v>
      </c>
      <c r="B20">
        <f>SMALL($A$2:$A$51,ROWS($A$2:A20))</f>
        <v>72</v>
      </c>
      <c r="C20">
        <f t="shared" si="1"/>
        <v>2</v>
      </c>
    </row>
    <row r="21" spans="1:3" x14ac:dyDescent="0.25">
      <c r="A21">
        <f>'2.2.HisNumeric'!C21</f>
        <v>101</v>
      </c>
      <c r="B21">
        <f>SMALL($A$2:$A$51,ROWS($A$2:A21))</f>
        <v>73</v>
      </c>
      <c r="C21">
        <f t="shared" si="1"/>
        <v>1</v>
      </c>
    </row>
    <row r="22" spans="1:3" x14ac:dyDescent="0.25">
      <c r="A22">
        <f>'2.2.HisNumeric'!C22</f>
        <v>75</v>
      </c>
      <c r="B22">
        <f>SMALL($A$2:$A$51,ROWS($A$2:A22))</f>
        <v>74</v>
      </c>
      <c r="C22">
        <f t="shared" si="1"/>
        <v>1</v>
      </c>
    </row>
    <row r="23" spans="1:3" x14ac:dyDescent="0.25">
      <c r="A23">
        <f>'2.2.HisNumeric'!C23</f>
        <v>66</v>
      </c>
      <c r="B23">
        <f>SMALL($A$2:$A$51,ROWS($A$2:A23))</f>
        <v>74</v>
      </c>
      <c r="C23">
        <f t="shared" si="1"/>
        <v>2</v>
      </c>
    </row>
    <row r="24" spans="1:3" x14ac:dyDescent="0.25">
      <c r="A24">
        <f>'2.2.HisNumeric'!C24</f>
        <v>97</v>
      </c>
      <c r="B24">
        <f>SMALL($A$2:$A$51,ROWS($A$2:A24))</f>
        <v>75</v>
      </c>
      <c r="C24">
        <f t="shared" si="1"/>
        <v>1</v>
      </c>
    </row>
    <row r="25" spans="1:3" x14ac:dyDescent="0.25">
      <c r="A25">
        <f>'2.2.HisNumeric'!C25</f>
        <v>83</v>
      </c>
      <c r="B25">
        <f>SMALL($A$2:$A$51,ROWS($A$2:A25))</f>
        <v>75</v>
      </c>
      <c r="C25">
        <f t="shared" si="1"/>
        <v>2</v>
      </c>
    </row>
    <row r="26" spans="1:3" x14ac:dyDescent="0.25">
      <c r="A26">
        <f>'2.2.HisNumeric'!C26</f>
        <v>79</v>
      </c>
      <c r="B26">
        <f>SMALL($A$2:$A$51,ROWS($A$2:A26))</f>
        <v>75</v>
      </c>
      <c r="C26">
        <f t="shared" si="1"/>
        <v>3</v>
      </c>
    </row>
    <row r="27" spans="1:3" x14ac:dyDescent="0.25">
      <c r="A27">
        <f>'2.2.HisNumeric'!C27</f>
        <v>52</v>
      </c>
      <c r="B27">
        <f>SMALL($A$2:$A$51,ROWS($A$2:A27))</f>
        <v>76</v>
      </c>
      <c r="C27">
        <f t="shared" si="1"/>
        <v>1</v>
      </c>
    </row>
    <row r="28" spans="1:3" x14ac:dyDescent="0.25">
      <c r="A28">
        <f>'2.2.HisNumeric'!C28</f>
        <v>75</v>
      </c>
      <c r="B28">
        <f>SMALL($A$2:$A$51,ROWS($A$2:A28))</f>
        <v>77</v>
      </c>
      <c r="C28">
        <f t="shared" si="1"/>
        <v>1</v>
      </c>
    </row>
    <row r="29" spans="1:3" x14ac:dyDescent="0.25">
      <c r="A29">
        <f>'2.2.HisNumeric'!C29</f>
        <v>105</v>
      </c>
      <c r="B29">
        <f>SMALL($A$2:$A$51,ROWS($A$2:A29))</f>
        <v>78</v>
      </c>
      <c r="C29">
        <f t="shared" si="1"/>
        <v>1</v>
      </c>
    </row>
    <row r="30" spans="1:3" x14ac:dyDescent="0.25">
      <c r="A30">
        <f>'2.2.HisNumeric'!C30</f>
        <v>68</v>
      </c>
      <c r="B30">
        <f>SMALL($A$2:$A$51,ROWS($A$2:A30))</f>
        <v>79</v>
      </c>
      <c r="C30">
        <f t="shared" si="1"/>
        <v>1</v>
      </c>
    </row>
    <row r="31" spans="1:3" x14ac:dyDescent="0.25">
      <c r="A31">
        <f>'2.2.HisNumeric'!C31</f>
        <v>105</v>
      </c>
      <c r="B31">
        <f>SMALL($A$2:$A$51,ROWS($A$2:A31))</f>
        <v>79</v>
      </c>
      <c r="C31">
        <f t="shared" si="1"/>
        <v>2</v>
      </c>
    </row>
    <row r="32" spans="1:3" x14ac:dyDescent="0.25">
      <c r="A32">
        <f>'2.2.HisNumeric'!C32</f>
        <v>99</v>
      </c>
      <c r="B32">
        <f>SMALL($A$2:$A$51,ROWS($A$2:A32))</f>
        <v>79</v>
      </c>
      <c r="C32">
        <f t="shared" si="1"/>
        <v>3</v>
      </c>
    </row>
    <row r="33" spans="1:3" x14ac:dyDescent="0.25">
      <c r="A33">
        <f>'2.2.HisNumeric'!C33</f>
        <v>79</v>
      </c>
      <c r="B33">
        <f>SMALL($A$2:$A$51,ROWS($A$2:A33))</f>
        <v>80</v>
      </c>
      <c r="C33">
        <f t="shared" si="1"/>
        <v>1</v>
      </c>
    </row>
    <row r="34" spans="1:3" x14ac:dyDescent="0.25">
      <c r="A34">
        <f>'2.2.HisNumeric'!C34</f>
        <v>77</v>
      </c>
      <c r="B34">
        <f>SMALL($A$2:$A$51,ROWS($A$2:A34))</f>
        <v>80</v>
      </c>
      <c r="C34">
        <f t="shared" si="1"/>
        <v>2</v>
      </c>
    </row>
    <row r="35" spans="1:3" x14ac:dyDescent="0.25">
      <c r="A35">
        <f>'2.2.HisNumeric'!C35</f>
        <v>71</v>
      </c>
      <c r="B35">
        <f>SMALL($A$2:$A$51,ROWS($A$2:A35))</f>
        <v>82</v>
      </c>
      <c r="C35">
        <f t="shared" si="1"/>
        <v>1</v>
      </c>
    </row>
    <row r="36" spans="1:3" x14ac:dyDescent="0.25">
      <c r="A36">
        <f>'2.2.HisNumeric'!C36</f>
        <v>79</v>
      </c>
      <c r="B36">
        <f>SMALL($A$2:$A$51,ROWS($A$2:A36))</f>
        <v>83</v>
      </c>
      <c r="C36">
        <f t="shared" si="1"/>
        <v>1</v>
      </c>
    </row>
    <row r="37" spans="1:3" x14ac:dyDescent="0.25">
      <c r="A37">
        <f>'2.2.HisNumeric'!C37</f>
        <v>80</v>
      </c>
      <c r="B37">
        <f>SMALL($A$2:$A$51,ROWS($A$2:A37))</f>
        <v>85</v>
      </c>
      <c r="C37">
        <f t="shared" si="1"/>
        <v>1</v>
      </c>
    </row>
    <row r="38" spans="1:3" x14ac:dyDescent="0.25">
      <c r="A38">
        <f>'2.2.HisNumeric'!C38</f>
        <v>75</v>
      </c>
      <c r="B38">
        <f>SMALL($A$2:$A$51,ROWS($A$2:A38))</f>
        <v>88</v>
      </c>
      <c r="C38">
        <f t="shared" si="1"/>
        <v>1</v>
      </c>
    </row>
    <row r="39" spans="1:3" x14ac:dyDescent="0.25">
      <c r="A39">
        <f>'2.2.HisNumeric'!C39</f>
        <v>65</v>
      </c>
      <c r="B39">
        <f>SMALL($A$2:$A$51,ROWS($A$2:A39))</f>
        <v>89</v>
      </c>
      <c r="C39">
        <f t="shared" si="1"/>
        <v>1</v>
      </c>
    </row>
    <row r="40" spans="1:3" x14ac:dyDescent="0.25">
      <c r="A40">
        <f>'2.2.HisNumeric'!C40</f>
        <v>69</v>
      </c>
      <c r="B40">
        <f>SMALL($A$2:$A$51,ROWS($A$2:A40))</f>
        <v>91</v>
      </c>
      <c r="C40">
        <f t="shared" si="1"/>
        <v>1</v>
      </c>
    </row>
    <row r="41" spans="1:3" x14ac:dyDescent="0.25">
      <c r="A41">
        <f>'2.2.HisNumeric'!C41</f>
        <v>69</v>
      </c>
      <c r="B41">
        <f>SMALL($A$2:$A$51,ROWS($A$2:A41))</f>
        <v>93</v>
      </c>
      <c r="C41">
        <f t="shared" si="1"/>
        <v>1</v>
      </c>
    </row>
    <row r="42" spans="1:3" x14ac:dyDescent="0.25">
      <c r="A42">
        <f>'2.2.HisNumeric'!C42</f>
        <v>97</v>
      </c>
      <c r="B42">
        <f>SMALL($A$2:$A$51,ROWS($A$2:A42))</f>
        <v>97</v>
      </c>
      <c r="C42">
        <f t="shared" si="1"/>
        <v>1</v>
      </c>
    </row>
    <row r="43" spans="1:3" x14ac:dyDescent="0.25">
      <c r="A43">
        <f>'2.2.HisNumeric'!C43</f>
        <v>72</v>
      </c>
      <c r="B43">
        <f>SMALL($A$2:$A$51,ROWS($A$2:A43))</f>
        <v>97</v>
      </c>
      <c r="C43">
        <f t="shared" si="1"/>
        <v>2</v>
      </c>
    </row>
    <row r="44" spans="1:3" x14ac:dyDescent="0.25">
      <c r="A44">
        <f>'2.2.HisNumeric'!C44</f>
        <v>80</v>
      </c>
      <c r="B44">
        <f>SMALL($A$2:$A$51,ROWS($A$2:A44))</f>
        <v>97</v>
      </c>
      <c r="C44">
        <f t="shared" si="1"/>
        <v>3</v>
      </c>
    </row>
    <row r="45" spans="1:3" x14ac:dyDescent="0.25">
      <c r="A45">
        <f>'2.2.HisNumeric'!C45</f>
        <v>67</v>
      </c>
      <c r="B45">
        <f>SMALL($A$2:$A$51,ROWS($A$2:A45))</f>
        <v>98</v>
      </c>
      <c r="C45">
        <f t="shared" si="1"/>
        <v>1</v>
      </c>
    </row>
    <row r="46" spans="1:3" x14ac:dyDescent="0.25">
      <c r="A46">
        <f>'2.2.HisNumeric'!C46</f>
        <v>62</v>
      </c>
      <c r="B46">
        <f>SMALL($A$2:$A$51,ROWS($A$2:A46))</f>
        <v>99</v>
      </c>
      <c r="C46">
        <f t="shared" si="1"/>
        <v>1</v>
      </c>
    </row>
    <row r="47" spans="1:3" x14ac:dyDescent="0.25">
      <c r="A47">
        <f>'2.2.HisNumeric'!C47</f>
        <v>62</v>
      </c>
      <c r="B47">
        <f>SMALL($A$2:$A$51,ROWS($A$2:A47))</f>
        <v>101</v>
      </c>
      <c r="C47">
        <f t="shared" si="1"/>
        <v>1</v>
      </c>
    </row>
    <row r="48" spans="1:3" x14ac:dyDescent="0.25">
      <c r="A48">
        <f>'2.2.HisNumeric'!C48</f>
        <v>76</v>
      </c>
      <c r="B48">
        <f>SMALL($A$2:$A$51,ROWS($A$2:A48))</f>
        <v>104</v>
      </c>
      <c r="C48">
        <f t="shared" si="1"/>
        <v>1</v>
      </c>
    </row>
    <row r="49" spans="1:3" x14ac:dyDescent="0.25">
      <c r="A49">
        <f>'2.2.HisNumeric'!C49</f>
        <v>109</v>
      </c>
      <c r="B49">
        <f>SMALL($A$2:$A$51,ROWS($A$2:A49))</f>
        <v>105</v>
      </c>
      <c r="C49">
        <f t="shared" si="1"/>
        <v>1</v>
      </c>
    </row>
    <row r="50" spans="1:3" x14ac:dyDescent="0.25">
      <c r="A50">
        <f>'2.2.HisNumeric'!C50</f>
        <v>74</v>
      </c>
      <c r="B50">
        <f>SMALL($A$2:$A$51,ROWS($A$2:A50))</f>
        <v>105</v>
      </c>
      <c r="C50">
        <f t="shared" si="1"/>
        <v>2</v>
      </c>
    </row>
    <row r="51" spans="1:3" x14ac:dyDescent="0.25">
      <c r="A51">
        <f>'2.2.HisNumeric'!C51</f>
        <v>73</v>
      </c>
      <c r="B51">
        <f>SMALL($A$2:$A$51,ROWS($A$2:A51))</f>
        <v>109</v>
      </c>
      <c r="C51">
        <f t="shared" si="1"/>
        <v>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workbookViewId="0">
      <selection activeCell="U20" sqref="U20"/>
    </sheetView>
  </sheetViews>
  <sheetFormatPr defaultRowHeight="15" x14ac:dyDescent="0.25"/>
  <cols>
    <col min="2" max="10" width="0" hidden="1" customWidth="1"/>
    <col min="14" max="14" width="3" bestFit="1" customWidth="1"/>
  </cols>
  <sheetData>
    <row r="1" spans="1:15" x14ac:dyDescent="0.25">
      <c r="A1" t="s">
        <v>0</v>
      </c>
      <c r="L1" t="s">
        <v>0</v>
      </c>
      <c r="M1" t="s">
        <v>0</v>
      </c>
    </row>
    <row r="2" spans="1:15" x14ac:dyDescent="0.25">
      <c r="A2" s="13">
        <v>91</v>
      </c>
      <c r="B2" s="13">
        <v>78</v>
      </c>
      <c r="C2" s="13">
        <v>93</v>
      </c>
      <c r="D2" s="13">
        <v>57</v>
      </c>
      <c r="E2" s="13">
        <v>75</v>
      </c>
      <c r="F2" s="13">
        <v>52</v>
      </c>
      <c r="G2" s="13">
        <v>99</v>
      </c>
      <c r="H2" s="13">
        <v>80</v>
      </c>
      <c r="I2" s="13">
        <v>97</v>
      </c>
      <c r="J2" s="13">
        <v>62</v>
      </c>
      <c r="L2" t="str">
        <f>LEFT(A2,LEN(A2)-1)</f>
        <v>9</v>
      </c>
      <c r="M2" t="s">
        <v>49</v>
      </c>
      <c r="N2" s="34" t="str">
        <f>M2</f>
        <v>5</v>
      </c>
      <c r="O2" t="str">
        <f>REPT("0 ",COUNTIF($A$2:$A$51,10*M2+0))&amp;REPT("1 ",COUNTIF($A$2:$A$51,10*M2+1))&amp;REPT("2 ",COUNTIF($A$2:$A$51,10*M2+2))&amp;REPT("3 ",COUNTIF($A$2:$A$51,10*M2+3))&amp;REPT("4 ",COUNTIF($A$2:$A$51,10*M2+4))&amp;REPT("5 ",COUNTIF($A$2:$A$51,10*M2+5))&amp;REPT("6 ",COUNTIF($A$2:$A$51,10*M2+6))&amp;REPT("7 ",COUNTIF($A$2:$A$51,10*M2+7))&amp;REPT("8 ",COUNTIF($A$2:$A$51,10*M2+8))&amp;REPT("9 ",COUNTIF($A$2:$A$51,10*M2+9))</f>
        <v xml:space="preserve">2 7 </v>
      </c>
    </row>
    <row r="3" spans="1:15" x14ac:dyDescent="0.25">
      <c r="A3" s="13">
        <v>71</v>
      </c>
      <c r="B3" s="13">
        <v>69</v>
      </c>
      <c r="C3" s="13">
        <v>72</v>
      </c>
      <c r="D3" s="13">
        <v>89</v>
      </c>
      <c r="E3" s="13">
        <v>66</v>
      </c>
      <c r="F3" s="13">
        <v>75</v>
      </c>
      <c r="G3" s="13">
        <v>79</v>
      </c>
      <c r="H3" s="13">
        <v>75</v>
      </c>
      <c r="I3" s="13">
        <v>72</v>
      </c>
      <c r="J3" s="13">
        <v>76</v>
      </c>
      <c r="L3" t="str">
        <f t="shared" ref="L3:L51" si="0">LEFT(A3,LEN(A3)-1)</f>
        <v>7</v>
      </c>
      <c r="M3" t="s">
        <v>48</v>
      </c>
      <c r="N3" s="34" t="str">
        <f t="shared" ref="N3:N7" si="1">M3</f>
        <v>6</v>
      </c>
      <c r="O3" t="str">
        <f t="shared" ref="O3:O7" si="2">REPT("0 ",COUNTIF($A$2:$A$51,10*M3+0))&amp;REPT("1 ",COUNTIF($A$2:$A$51,10*M3+1))&amp;REPT("2 ",COUNTIF($A$2:$A$51,10*M3+2))&amp;REPT("3 ",COUNTIF($A$2:$A$51,10*M3+3))&amp;REPT("4 ",COUNTIF($A$2:$A$51,10*M3+4))&amp;REPT("5 ",COUNTIF($A$2:$A$51,10*M3+5))&amp;REPT("6 ",COUNTIF($A$2:$A$51,10*M3+6))&amp;REPT("7 ",COUNTIF($A$2:$A$51,10*M3+7))&amp;REPT("8 ",COUNTIF($A$2:$A$51,10*M3+8))&amp;REPT("9 ",COUNTIF($A$2:$A$51,10*M3+9))</f>
        <v xml:space="preserve">2 2 2 2 5 6 7 8 8 8 9 9 9 </v>
      </c>
    </row>
    <row r="4" spans="1:15" x14ac:dyDescent="0.25">
      <c r="A4" s="13">
        <v>104</v>
      </c>
      <c r="B4" s="13">
        <v>74</v>
      </c>
      <c r="C4" s="13">
        <v>62</v>
      </c>
      <c r="D4" s="13">
        <v>68</v>
      </c>
      <c r="E4" s="13">
        <v>97</v>
      </c>
      <c r="F4" s="13">
        <v>105</v>
      </c>
      <c r="G4" s="13">
        <v>77</v>
      </c>
      <c r="H4" s="13">
        <v>65</v>
      </c>
      <c r="I4" s="13">
        <v>80</v>
      </c>
      <c r="J4" s="13">
        <v>109</v>
      </c>
      <c r="L4" t="str">
        <f t="shared" si="0"/>
        <v>10</v>
      </c>
      <c r="M4" t="s">
        <v>45</v>
      </c>
      <c r="N4" s="34" t="str">
        <f t="shared" si="1"/>
        <v>7</v>
      </c>
      <c r="O4" t="str">
        <f t="shared" si="2"/>
        <v xml:space="preserve">1 1 2 2 3 4 4 5 5 5 6 7 8 9 9 9 </v>
      </c>
    </row>
    <row r="5" spans="1:15" x14ac:dyDescent="0.25">
      <c r="A5" s="13">
        <v>85</v>
      </c>
      <c r="B5" s="13">
        <v>97</v>
      </c>
      <c r="C5" s="13">
        <v>88</v>
      </c>
      <c r="D5" s="13">
        <v>68</v>
      </c>
      <c r="E5" s="13">
        <v>83</v>
      </c>
      <c r="F5" s="13">
        <v>68</v>
      </c>
      <c r="G5" s="13">
        <v>71</v>
      </c>
      <c r="H5" s="13">
        <v>69</v>
      </c>
      <c r="I5" s="13">
        <v>67</v>
      </c>
      <c r="J5" s="13">
        <v>74</v>
      </c>
      <c r="L5" t="str">
        <f t="shared" si="0"/>
        <v>8</v>
      </c>
      <c r="M5" t="s">
        <v>47</v>
      </c>
      <c r="N5" s="34" t="str">
        <f t="shared" si="1"/>
        <v>8</v>
      </c>
      <c r="O5" t="str">
        <f t="shared" si="2"/>
        <v xml:space="preserve">0 0 2 3 5 8 9 </v>
      </c>
    </row>
    <row r="6" spans="1:15" x14ac:dyDescent="0.25">
      <c r="A6" s="13">
        <v>62</v>
      </c>
      <c r="B6" s="13">
        <v>82</v>
      </c>
      <c r="C6" s="13">
        <v>98</v>
      </c>
      <c r="D6" s="13">
        <v>101</v>
      </c>
      <c r="E6" s="13">
        <v>79</v>
      </c>
      <c r="F6" s="13">
        <v>105</v>
      </c>
      <c r="G6" s="13">
        <v>79</v>
      </c>
      <c r="H6" s="13">
        <v>69</v>
      </c>
      <c r="I6" s="13">
        <v>62</v>
      </c>
      <c r="J6" s="13">
        <v>73</v>
      </c>
      <c r="L6" t="str">
        <f t="shared" si="0"/>
        <v>6</v>
      </c>
      <c r="M6" t="s">
        <v>44</v>
      </c>
      <c r="N6" s="34" t="str">
        <f t="shared" si="1"/>
        <v>9</v>
      </c>
      <c r="O6" t="str">
        <f t="shared" si="2"/>
        <v xml:space="preserve">1 3 7 7 7 8 9 </v>
      </c>
    </row>
    <row r="7" spans="1:15" x14ac:dyDescent="0.25">
      <c r="A7" s="1">
        <f>B2</f>
        <v>78</v>
      </c>
      <c r="L7" t="str">
        <f t="shared" si="0"/>
        <v>7</v>
      </c>
      <c r="M7" t="s">
        <v>46</v>
      </c>
      <c r="N7" s="34" t="str">
        <f t="shared" si="1"/>
        <v>10</v>
      </c>
      <c r="O7" t="str">
        <f t="shared" si="2"/>
        <v xml:space="preserve">1 4 5 5 9 </v>
      </c>
    </row>
    <row r="8" spans="1:15" x14ac:dyDescent="0.25">
      <c r="A8" s="1">
        <f t="shared" ref="A8:A11" si="3">B3</f>
        <v>69</v>
      </c>
      <c r="L8" t="str">
        <f t="shared" si="0"/>
        <v>6</v>
      </c>
    </row>
    <row r="9" spans="1:15" x14ac:dyDescent="0.25">
      <c r="A9" s="1">
        <f t="shared" si="3"/>
        <v>74</v>
      </c>
      <c r="L9" t="str">
        <f t="shared" si="0"/>
        <v>7</v>
      </c>
    </row>
    <row r="10" spans="1:15" x14ac:dyDescent="0.25">
      <c r="A10" s="1">
        <f t="shared" si="3"/>
        <v>97</v>
      </c>
      <c r="L10" t="str">
        <f t="shared" si="0"/>
        <v>9</v>
      </c>
    </row>
    <row r="11" spans="1:15" x14ac:dyDescent="0.25">
      <c r="A11" s="1">
        <f t="shared" si="3"/>
        <v>82</v>
      </c>
      <c r="L11" t="str">
        <f t="shared" si="0"/>
        <v>8</v>
      </c>
    </row>
    <row r="12" spans="1:15" x14ac:dyDescent="0.25">
      <c r="A12" s="1">
        <f>C2</f>
        <v>93</v>
      </c>
      <c r="L12" t="str">
        <f t="shared" si="0"/>
        <v>9</v>
      </c>
    </row>
    <row r="13" spans="1:15" x14ac:dyDescent="0.25">
      <c r="A13" s="1">
        <f t="shared" ref="A13:A16" si="4">C3</f>
        <v>72</v>
      </c>
      <c r="L13" t="str">
        <f t="shared" si="0"/>
        <v>7</v>
      </c>
    </row>
    <row r="14" spans="1:15" x14ac:dyDescent="0.25">
      <c r="A14" s="1">
        <f t="shared" si="4"/>
        <v>62</v>
      </c>
      <c r="L14" t="str">
        <f t="shared" si="0"/>
        <v>6</v>
      </c>
    </row>
    <row r="15" spans="1:15" x14ac:dyDescent="0.25">
      <c r="A15" s="1">
        <f t="shared" si="4"/>
        <v>88</v>
      </c>
      <c r="L15" t="str">
        <f t="shared" si="0"/>
        <v>8</v>
      </c>
    </row>
    <row r="16" spans="1:15" x14ac:dyDescent="0.25">
      <c r="A16" s="1">
        <f t="shared" si="4"/>
        <v>98</v>
      </c>
      <c r="L16" t="str">
        <f t="shared" si="0"/>
        <v>9</v>
      </c>
    </row>
    <row r="17" spans="1:12" x14ac:dyDescent="0.25">
      <c r="A17" s="1">
        <f>D2</f>
        <v>57</v>
      </c>
      <c r="L17" t="str">
        <f t="shared" si="0"/>
        <v>5</v>
      </c>
    </row>
    <row r="18" spans="1:12" x14ac:dyDescent="0.25">
      <c r="A18" s="1">
        <f t="shared" ref="A18:A21" si="5">D3</f>
        <v>89</v>
      </c>
      <c r="L18" t="str">
        <f t="shared" si="0"/>
        <v>8</v>
      </c>
    </row>
    <row r="19" spans="1:12" x14ac:dyDescent="0.25">
      <c r="A19" s="1">
        <f t="shared" si="5"/>
        <v>68</v>
      </c>
      <c r="L19" t="str">
        <f t="shared" si="0"/>
        <v>6</v>
      </c>
    </row>
    <row r="20" spans="1:12" x14ac:dyDescent="0.25">
      <c r="A20" s="1">
        <f t="shared" si="5"/>
        <v>68</v>
      </c>
      <c r="L20" t="str">
        <f t="shared" si="0"/>
        <v>6</v>
      </c>
    </row>
    <row r="21" spans="1:12" x14ac:dyDescent="0.25">
      <c r="A21" s="1">
        <f t="shared" si="5"/>
        <v>101</v>
      </c>
      <c r="L21" t="str">
        <f t="shared" si="0"/>
        <v>10</v>
      </c>
    </row>
    <row r="22" spans="1:12" x14ac:dyDescent="0.25">
      <c r="A22" s="1">
        <f>E2</f>
        <v>75</v>
      </c>
      <c r="L22" t="str">
        <f t="shared" si="0"/>
        <v>7</v>
      </c>
    </row>
    <row r="23" spans="1:12" x14ac:dyDescent="0.25">
      <c r="A23" s="1">
        <f t="shared" ref="A23:A26" si="6">E3</f>
        <v>66</v>
      </c>
      <c r="L23" t="str">
        <f t="shared" si="0"/>
        <v>6</v>
      </c>
    </row>
    <row r="24" spans="1:12" x14ac:dyDescent="0.25">
      <c r="A24" s="1">
        <f t="shared" si="6"/>
        <v>97</v>
      </c>
      <c r="L24" t="str">
        <f t="shared" si="0"/>
        <v>9</v>
      </c>
    </row>
    <row r="25" spans="1:12" x14ac:dyDescent="0.25">
      <c r="A25" s="1">
        <f t="shared" si="6"/>
        <v>83</v>
      </c>
      <c r="L25" t="str">
        <f t="shared" si="0"/>
        <v>8</v>
      </c>
    </row>
    <row r="26" spans="1:12" x14ac:dyDescent="0.25">
      <c r="A26" s="1">
        <f t="shared" si="6"/>
        <v>79</v>
      </c>
      <c r="L26" t="str">
        <f t="shared" si="0"/>
        <v>7</v>
      </c>
    </row>
    <row r="27" spans="1:12" x14ac:dyDescent="0.25">
      <c r="A27" s="1">
        <f>F2</f>
        <v>52</v>
      </c>
      <c r="L27" t="str">
        <f t="shared" si="0"/>
        <v>5</v>
      </c>
    </row>
    <row r="28" spans="1:12" x14ac:dyDescent="0.25">
      <c r="A28" s="1">
        <f t="shared" ref="A28:A31" si="7">F3</f>
        <v>75</v>
      </c>
      <c r="L28" t="str">
        <f t="shared" si="0"/>
        <v>7</v>
      </c>
    </row>
    <row r="29" spans="1:12" x14ac:dyDescent="0.25">
      <c r="A29" s="1">
        <f t="shared" si="7"/>
        <v>105</v>
      </c>
      <c r="L29" t="str">
        <f t="shared" si="0"/>
        <v>10</v>
      </c>
    </row>
    <row r="30" spans="1:12" x14ac:dyDescent="0.25">
      <c r="A30" s="1">
        <f t="shared" si="7"/>
        <v>68</v>
      </c>
      <c r="L30" t="str">
        <f t="shared" si="0"/>
        <v>6</v>
      </c>
    </row>
    <row r="31" spans="1:12" x14ac:dyDescent="0.25">
      <c r="A31" s="1">
        <f t="shared" si="7"/>
        <v>105</v>
      </c>
      <c r="L31" t="str">
        <f t="shared" si="0"/>
        <v>10</v>
      </c>
    </row>
    <row r="32" spans="1:12" x14ac:dyDescent="0.25">
      <c r="A32" s="1">
        <f>G2</f>
        <v>99</v>
      </c>
      <c r="L32" t="str">
        <f t="shared" si="0"/>
        <v>9</v>
      </c>
    </row>
    <row r="33" spans="1:12" x14ac:dyDescent="0.25">
      <c r="A33" s="1">
        <f t="shared" ref="A33:A36" si="8">G3</f>
        <v>79</v>
      </c>
      <c r="L33" t="str">
        <f t="shared" si="0"/>
        <v>7</v>
      </c>
    </row>
    <row r="34" spans="1:12" x14ac:dyDescent="0.25">
      <c r="A34" s="1">
        <f t="shared" si="8"/>
        <v>77</v>
      </c>
      <c r="L34" t="str">
        <f t="shared" si="0"/>
        <v>7</v>
      </c>
    </row>
    <row r="35" spans="1:12" x14ac:dyDescent="0.25">
      <c r="A35" s="1">
        <f t="shared" si="8"/>
        <v>71</v>
      </c>
      <c r="L35" t="str">
        <f t="shared" si="0"/>
        <v>7</v>
      </c>
    </row>
    <row r="36" spans="1:12" x14ac:dyDescent="0.25">
      <c r="A36" s="1">
        <f t="shared" si="8"/>
        <v>79</v>
      </c>
      <c r="L36" t="str">
        <f t="shared" si="0"/>
        <v>7</v>
      </c>
    </row>
    <row r="37" spans="1:12" x14ac:dyDescent="0.25">
      <c r="A37" s="1">
        <f>H2</f>
        <v>80</v>
      </c>
      <c r="L37" t="str">
        <f t="shared" si="0"/>
        <v>8</v>
      </c>
    </row>
    <row r="38" spans="1:12" x14ac:dyDescent="0.25">
      <c r="A38" s="1">
        <f t="shared" ref="A38:A41" si="9">H3</f>
        <v>75</v>
      </c>
      <c r="L38" t="str">
        <f t="shared" si="0"/>
        <v>7</v>
      </c>
    </row>
    <row r="39" spans="1:12" x14ac:dyDescent="0.25">
      <c r="A39" s="1">
        <f t="shared" si="9"/>
        <v>65</v>
      </c>
      <c r="L39" t="str">
        <f t="shared" si="0"/>
        <v>6</v>
      </c>
    </row>
    <row r="40" spans="1:12" x14ac:dyDescent="0.25">
      <c r="A40" s="1">
        <f t="shared" si="9"/>
        <v>69</v>
      </c>
      <c r="L40" t="str">
        <f t="shared" si="0"/>
        <v>6</v>
      </c>
    </row>
    <row r="41" spans="1:12" x14ac:dyDescent="0.25">
      <c r="A41" s="1">
        <f t="shared" si="9"/>
        <v>69</v>
      </c>
      <c r="L41" t="str">
        <f t="shared" si="0"/>
        <v>6</v>
      </c>
    </row>
    <row r="42" spans="1:12" x14ac:dyDescent="0.25">
      <c r="A42" s="1">
        <f>I2</f>
        <v>97</v>
      </c>
      <c r="L42" t="str">
        <f t="shared" si="0"/>
        <v>9</v>
      </c>
    </row>
    <row r="43" spans="1:12" x14ac:dyDescent="0.25">
      <c r="A43" s="1">
        <f t="shared" ref="A43:A46" si="10">I3</f>
        <v>72</v>
      </c>
      <c r="L43" t="str">
        <f t="shared" si="0"/>
        <v>7</v>
      </c>
    </row>
    <row r="44" spans="1:12" x14ac:dyDescent="0.25">
      <c r="A44" s="1">
        <f t="shared" si="10"/>
        <v>80</v>
      </c>
      <c r="L44" t="str">
        <f t="shared" si="0"/>
        <v>8</v>
      </c>
    </row>
    <row r="45" spans="1:12" x14ac:dyDescent="0.25">
      <c r="A45" s="1">
        <f t="shared" si="10"/>
        <v>67</v>
      </c>
      <c r="L45" t="str">
        <f t="shared" si="0"/>
        <v>6</v>
      </c>
    </row>
    <row r="46" spans="1:12" x14ac:dyDescent="0.25">
      <c r="A46" s="1">
        <f t="shared" si="10"/>
        <v>62</v>
      </c>
      <c r="L46" t="str">
        <f t="shared" si="0"/>
        <v>6</v>
      </c>
    </row>
    <row r="47" spans="1:12" x14ac:dyDescent="0.25">
      <c r="A47" s="1">
        <f>J2</f>
        <v>62</v>
      </c>
      <c r="L47" t="str">
        <f t="shared" si="0"/>
        <v>6</v>
      </c>
    </row>
    <row r="48" spans="1:12" x14ac:dyDescent="0.25">
      <c r="A48" s="1">
        <f t="shared" ref="A48:A51" si="11">J3</f>
        <v>76</v>
      </c>
      <c r="L48" t="str">
        <f t="shared" si="0"/>
        <v>7</v>
      </c>
    </row>
    <row r="49" spans="1:12" x14ac:dyDescent="0.25">
      <c r="A49" s="1">
        <f t="shared" si="11"/>
        <v>109</v>
      </c>
      <c r="L49" t="str">
        <f t="shared" si="0"/>
        <v>10</v>
      </c>
    </row>
    <row r="50" spans="1:12" x14ac:dyDescent="0.25">
      <c r="A50" s="1">
        <f t="shared" si="11"/>
        <v>74</v>
      </c>
      <c r="L50" t="str">
        <f t="shared" si="0"/>
        <v>7</v>
      </c>
    </row>
    <row r="51" spans="1:12" x14ac:dyDescent="0.25">
      <c r="A51" s="1">
        <f t="shared" si="11"/>
        <v>73</v>
      </c>
      <c r="L51" t="str">
        <f t="shared" si="0"/>
        <v>7</v>
      </c>
    </row>
  </sheetData>
  <sortState ref="M2:M7">
    <sortCondition ref="M2:M7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sqref="A1:F24"/>
    </sheetView>
  </sheetViews>
  <sheetFormatPr defaultRowHeight="15" x14ac:dyDescent="0.25"/>
  <cols>
    <col min="1" max="1" width="9.5703125" bestFit="1" customWidth="1"/>
    <col min="2" max="5" width="13.7109375" style="1" bestFit="1" customWidth="1"/>
    <col min="6" max="6" width="5.7109375" style="1" bestFit="1" customWidth="1"/>
  </cols>
  <sheetData>
    <row r="1" spans="1:6" ht="15.75" x14ac:dyDescent="0.25">
      <c r="A1" s="2"/>
      <c r="B1" s="36" t="s">
        <v>50</v>
      </c>
      <c r="C1" s="36"/>
      <c r="D1" s="36"/>
      <c r="E1" s="36"/>
      <c r="F1" s="36"/>
    </row>
    <row r="2" spans="1:6" ht="16.5" thickBot="1" x14ac:dyDescent="0.3">
      <c r="A2" s="35" t="s">
        <v>56</v>
      </c>
      <c r="B2" s="36" t="s">
        <v>51</v>
      </c>
      <c r="C2" s="36" t="s">
        <v>52</v>
      </c>
      <c r="D2" s="36" t="s">
        <v>53</v>
      </c>
      <c r="E2" s="36" t="s">
        <v>54</v>
      </c>
      <c r="F2" s="36" t="s">
        <v>21</v>
      </c>
    </row>
    <row r="3" spans="1:6" ht="15.75" x14ac:dyDescent="0.25">
      <c r="A3" s="37" t="s">
        <v>55</v>
      </c>
      <c r="B3" s="38">
        <v>18</v>
      </c>
      <c r="C3" s="39">
        <v>6</v>
      </c>
      <c r="D3" s="39">
        <v>19</v>
      </c>
      <c r="E3" s="40">
        <v>12</v>
      </c>
      <c r="F3" s="36">
        <f>SUM(B3:E3)</f>
        <v>55</v>
      </c>
    </row>
    <row r="4" spans="1:6" ht="16.5" thickBot="1" x14ac:dyDescent="0.3">
      <c r="A4" s="2" t="s">
        <v>57</v>
      </c>
      <c r="B4" s="41">
        <v>12</v>
      </c>
      <c r="C4" s="42">
        <v>14</v>
      </c>
      <c r="D4" s="42">
        <v>16</v>
      </c>
      <c r="E4" s="43">
        <v>3</v>
      </c>
      <c r="F4" s="36">
        <f>SUM(B4:E4)</f>
        <v>45</v>
      </c>
    </row>
    <row r="5" spans="1:6" ht="15.75" x14ac:dyDescent="0.25">
      <c r="A5" s="2" t="s">
        <v>21</v>
      </c>
      <c r="B5" s="36">
        <f>SUM(B3:B4)</f>
        <v>30</v>
      </c>
      <c r="C5" s="36">
        <f t="shared" ref="C5:E5" si="0">SUM(C3:C4)</f>
        <v>20</v>
      </c>
      <c r="D5" s="36">
        <f t="shared" si="0"/>
        <v>35</v>
      </c>
      <c r="E5" s="36">
        <f t="shared" si="0"/>
        <v>15</v>
      </c>
      <c r="F5" s="36">
        <f>SUM(F3:F4)</f>
        <v>100</v>
      </c>
    </row>
    <row r="6" spans="1:6" ht="15.75" x14ac:dyDescent="0.25">
      <c r="A6" s="2"/>
      <c r="B6" s="36"/>
      <c r="C6" s="36"/>
      <c r="D6" s="36"/>
      <c r="E6" s="36"/>
      <c r="F6" s="36"/>
    </row>
    <row r="7" spans="1:6" ht="15.75" x14ac:dyDescent="0.25">
      <c r="A7" s="2"/>
      <c r="B7" s="36" t="str">
        <f t="shared" ref="B7" si="1">B1</f>
        <v>Home Style</v>
      </c>
      <c r="C7" s="36"/>
      <c r="D7" s="36"/>
      <c r="E7" s="36"/>
      <c r="F7" s="36"/>
    </row>
    <row r="8" spans="1:6" ht="16.5" thickBot="1" x14ac:dyDescent="0.3">
      <c r="A8" s="2" t="str">
        <f t="shared" ref="A8:F8" si="2">A2</f>
        <v>P-Range</v>
      </c>
      <c r="B8" s="36" t="str">
        <f t="shared" si="2"/>
        <v>Colonical</v>
      </c>
      <c r="C8" s="36" t="str">
        <f t="shared" si="2"/>
        <v>Log</v>
      </c>
      <c r="D8" s="36" t="str">
        <f t="shared" si="2"/>
        <v>Split</v>
      </c>
      <c r="E8" s="36" t="str">
        <f t="shared" si="2"/>
        <v>A-Frame</v>
      </c>
      <c r="F8" s="36" t="str">
        <f t="shared" si="2"/>
        <v>Total</v>
      </c>
    </row>
    <row r="9" spans="1:6" ht="15.75" x14ac:dyDescent="0.25">
      <c r="A9" s="2" t="str">
        <f t="shared" ref="A9" si="3">A3</f>
        <v>&lt; 250000</v>
      </c>
      <c r="B9" s="38">
        <f>B3/$F3</f>
        <v>0.32727272727272727</v>
      </c>
      <c r="C9" s="39">
        <f t="shared" ref="C9:E10" si="4">C3/$F3</f>
        <v>0.10909090909090909</v>
      </c>
      <c r="D9" s="39">
        <f t="shared" si="4"/>
        <v>0.34545454545454546</v>
      </c>
      <c r="E9" s="40">
        <f t="shared" si="4"/>
        <v>0.21818181818181817</v>
      </c>
      <c r="F9" s="36">
        <f>SUM(B9:E9)</f>
        <v>0.99999999999999989</v>
      </c>
    </row>
    <row r="10" spans="1:6" ht="16.5" thickBot="1" x14ac:dyDescent="0.3">
      <c r="A10" s="2" t="str">
        <f t="shared" ref="A10" si="5">A4</f>
        <v>≥ 250000</v>
      </c>
      <c r="B10" s="41">
        <f>B4/$F4</f>
        <v>0.26666666666666666</v>
      </c>
      <c r="C10" s="42">
        <f t="shared" si="4"/>
        <v>0.31111111111111112</v>
      </c>
      <c r="D10" s="42">
        <f t="shared" si="4"/>
        <v>0.35555555555555557</v>
      </c>
      <c r="E10" s="43">
        <f t="shared" si="4"/>
        <v>6.6666666666666666E-2</v>
      </c>
      <c r="F10" s="36">
        <f>SUM(B10:E10)</f>
        <v>1</v>
      </c>
    </row>
    <row r="11" spans="1:6" ht="15.75" x14ac:dyDescent="0.25">
      <c r="A11" s="2" t="str">
        <f t="shared" ref="A11" si="6">A5</f>
        <v>Total</v>
      </c>
      <c r="B11" s="36"/>
      <c r="C11" s="36"/>
      <c r="D11" s="36"/>
      <c r="E11" s="36"/>
      <c r="F11" s="36"/>
    </row>
    <row r="13" spans="1:6" ht="15.75" x14ac:dyDescent="0.25">
      <c r="A13" s="2"/>
      <c r="B13" s="2" t="str">
        <f t="shared" ref="B13" si="7">B1</f>
        <v>Home Style</v>
      </c>
      <c r="C13" s="2"/>
      <c r="D13" s="2"/>
      <c r="E13" s="2"/>
      <c r="F13" s="2"/>
    </row>
    <row r="14" spans="1:6" ht="16.5" thickBot="1" x14ac:dyDescent="0.3">
      <c r="A14" s="2" t="str">
        <f t="shared" ref="A14:F14" si="8">A2</f>
        <v>P-Range</v>
      </c>
      <c r="B14" s="36" t="str">
        <f t="shared" si="8"/>
        <v>Colonical</v>
      </c>
      <c r="C14" s="36" t="str">
        <f t="shared" si="8"/>
        <v>Log</v>
      </c>
      <c r="D14" s="36" t="str">
        <f t="shared" si="8"/>
        <v>Split</v>
      </c>
      <c r="E14" s="36" t="str">
        <f t="shared" si="8"/>
        <v>A-Frame</v>
      </c>
      <c r="F14" s="36" t="str">
        <f t="shared" si="8"/>
        <v>Total</v>
      </c>
    </row>
    <row r="15" spans="1:6" ht="15.75" x14ac:dyDescent="0.25">
      <c r="A15" s="2" t="str">
        <f t="shared" ref="A15" si="9">A3</f>
        <v>&lt; 250000</v>
      </c>
      <c r="B15" s="38">
        <f>B3/B$5</f>
        <v>0.6</v>
      </c>
      <c r="C15" s="39">
        <f t="shared" ref="C15:E16" si="10">C3/C$5</f>
        <v>0.3</v>
      </c>
      <c r="D15" s="40">
        <f t="shared" si="10"/>
        <v>0.54285714285714282</v>
      </c>
      <c r="E15" s="36">
        <f t="shared" si="10"/>
        <v>0.8</v>
      </c>
      <c r="F15" s="36"/>
    </row>
    <row r="16" spans="1:6" ht="16.5" thickBot="1" x14ac:dyDescent="0.3">
      <c r="A16" s="2" t="str">
        <f t="shared" ref="A16" si="11">A4</f>
        <v>≥ 250000</v>
      </c>
      <c r="B16" s="41">
        <f>B4/B$5</f>
        <v>0.4</v>
      </c>
      <c r="C16" s="42">
        <f t="shared" si="10"/>
        <v>0.7</v>
      </c>
      <c r="D16" s="43">
        <f t="shared" si="10"/>
        <v>0.45714285714285713</v>
      </c>
      <c r="E16" s="36">
        <f t="shared" si="10"/>
        <v>0.2</v>
      </c>
      <c r="F16" s="36"/>
    </row>
    <row r="17" spans="1:6" ht="15.75" x14ac:dyDescent="0.25">
      <c r="A17" s="2" t="str">
        <f t="shared" ref="A17" si="12">A5</f>
        <v>Total</v>
      </c>
      <c r="B17" s="36">
        <f>SUM(B15:B16)</f>
        <v>1</v>
      </c>
      <c r="C17" s="36">
        <f t="shared" ref="C17:E17" si="13">SUM(C15:C16)</f>
        <v>1</v>
      </c>
      <c r="D17" s="36">
        <f t="shared" si="13"/>
        <v>1</v>
      </c>
      <c r="E17" s="36">
        <f t="shared" si="13"/>
        <v>1</v>
      </c>
      <c r="F17" s="36"/>
    </row>
    <row r="18" spans="1:6" ht="15.75" x14ac:dyDescent="0.25">
      <c r="A18" s="2"/>
      <c r="B18" s="2"/>
      <c r="C18" s="2"/>
      <c r="D18" s="2"/>
      <c r="E18" s="2"/>
      <c r="F18" s="2"/>
    </row>
    <row r="19" spans="1:6" ht="15.75" x14ac:dyDescent="0.25">
      <c r="A19" s="2"/>
      <c r="B19" s="2"/>
      <c r="C19" s="2"/>
      <c r="D19" s="2"/>
      <c r="E19" s="2"/>
      <c r="F19" s="2"/>
    </row>
    <row r="20" spans="1:6" x14ac:dyDescent="0.25">
      <c r="B20" t="str">
        <f t="shared" ref="B20" si="14">B1</f>
        <v>Home Style</v>
      </c>
      <c r="C20"/>
      <c r="D20"/>
      <c r="E20"/>
      <c r="F20"/>
    </row>
    <row r="21" spans="1:6" ht="15.75" thickBot="1" x14ac:dyDescent="0.3">
      <c r="A21" t="str">
        <f t="shared" ref="A21:F21" si="15">A2</f>
        <v>P-Range</v>
      </c>
      <c r="B21" s="1" t="str">
        <f t="shared" si="15"/>
        <v>Colonical</v>
      </c>
      <c r="C21" s="1" t="str">
        <f t="shared" si="15"/>
        <v>Log</v>
      </c>
      <c r="D21" s="1" t="str">
        <f t="shared" si="15"/>
        <v>Split</v>
      </c>
      <c r="E21" s="1" t="str">
        <f t="shared" si="15"/>
        <v>A-Frame</v>
      </c>
      <c r="F21" s="1" t="str">
        <f t="shared" si="15"/>
        <v>Total</v>
      </c>
    </row>
    <row r="22" spans="1:6" x14ac:dyDescent="0.25">
      <c r="A22" t="str">
        <f t="shared" ref="A22" si="16">A3</f>
        <v>&lt; 250000</v>
      </c>
      <c r="B22" s="44">
        <f>B3/$F$5</f>
        <v>0.18</v>
      </c>
      <c r="C22" s="45">
        <f t="shared" ref="C22:E22" si="17">C3/$F$5</f>
        <v>0.06</v>
      </c>
      <c r="D22" s="45">
        <f t="shared" si="17"/>
        <v>0.19</v>
      </c>
      <c r="E22" s="46">
        <f t="shared" si="17"/>
        <v>0.12</v>
      </c>
      <c r="F22" s="1">
        <f>SUM(B22:E22)</f>
        <v>0.55000000000000004</v>
      </c>
    </row>
    <row r="23" spans="1:6" ht="15.75" thickBot="1" x14ac:dyDescent="0.3">
      <c r="A23" t="str">
        <f t="shared" ref="A23" si="18">A4</f>
        <v>≥ 250000</v>
      </c>
      <c r="B23" s="47">
        <f>B4/$F$5</f>
        <v>0.12</v>
      </c>
      <c r="C23" s="48">
        <f t="shared" ref="C23:E23" si="19">C4/$F$5</f>
        <v>0.14000000000000001</v>
      </c>
      <c r="D23" s="48">
        <f t="shared" si="19"/>
        <v>0.16</v>
      </c>
      <c r="E23" s="49">
        <f t="shared" si="19"/>
        <v>0.03</v>
      </c>
      <c r="F23" s="1">
        <f>SUM(B23:E23)</f>
        <v>0.45000000000000007</v>
      </c>
    </row>
    <row r="24" spans="1:6" x14ac:dyDescent="0.25">
      <c r="A24" t="str">
        <f t="shared" ref="A24" si="20">A5</f>
        <v>Total</v>
      </c>
      <c r="B24" s="1">
        <f>SUM(B22:B23)</f>
        <v>0.3</v>
      </c>
      <c r="C24" s="1">
        <f t="shared" ref="C24:E24" si="21">SUM(C22:C23)</f>
        <v>0.2</v>
      </c>
      <c r="D24" s="1">
        <f t="shared" si="21"/>
        <v>0.35</v>
      </c>
      <c r="E24" s="1">
        <f t="shared" si="21"/>
        <v>0.15</v>
      </c>
      <c r="F24" s="1">
        <f>(SUM(F22:F23)+SUM(B24:E24))/2</f>
        <v>1</v>
      </c>
    </row>
    <row r="25" spans="1:6" x14ac:dyDescent="0.25">
      <c r="B25"/>
      <c r="C25"/>
      <c r="D25"/>
      <c r="E25"/>
      <c r="F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M23"/>
    </sheetView>
  </sheetViews>
  <sheetFormatPr defaultRowHeight="15" x14ac:dyDescent="0.25"/>
  <cols>
    <col min="1" max="1" width="28.28515625" bestFit="1" customWidth="1"/>
    <col min="2" max="2" width="17.28515625" bestFit="1" customWidth="1"/>
  </cols>
  <sheetData>
    <row r="1" spans="1:4" x14ac:dyDescent="0.25">
      <c r="A1" s="1" t="s">
        <v>58</v>
      </c>
      <c r="B1" s="1" t="s">
        <v>59</v>
      </c>
      <c r="D1" t="str">
        <f>A1&amp;" vs "&amp;B1</f>
        <v># of  Interceptions vs # of  Points</v>
      </c>
    </row>
    <row r="2" spans="1:4" x14ac:dyDescent="0.25">
      <c r="A2" s="1">
        <v>1</v>
      </c>
      <c r="B2" s="1">
        <v>14</v>
      </c>
    </row>
    <row r="3" spans="1:4" x14ac:dyDescent="0.25">
      <c r="A3" s="1">
        <v>3</v>
      </c>
      <c r="B3" s="1">
        <v>24</v>
      </c>
    </row>
    <row r="4" spans="1:4" x14ac:dyDescent="0.25">
      <c r="A4" s="1">
        <v>2</v>
      </c>
      <c r="B4" s="1">
        <v>18</v>
      </c>
    </row>
    <row r="5" spans="1:4" x14ac:dyDescent="0.25">
      <c r="A5" s="1">
        <v>1</v>
      </c>
      <c r="B5" s="1">
        <v>17</v>
      </c>
    </row>
    <row r="6" spans="1:4" x14ac:dyDescent="0.25">
      <c r="A6" s="1">
        <v>3</v>
      </c>
      <c r="B6" s="1">
        <v>30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zoomScaleNormal="100" workbookViewId="0">
      <selection activeCell="V16" sqref="V16"/>
    </sheetView>
  </sheetViews>
  <sheetFormatPr defaultRowHeight="15" x14ac:dyDescent="0.25"/>
  <cols>
    <col min="1" max="1" width="10" bestFit="1" customWidth="1"/>
    <col min="3" max="3" width="10.85546875" bestFit="1" customWidth="1"/>
  </cols>
  <sheetData>
    <row r="1" spans="1:12" ht="15.75" thickBot="1" x14ac:dyDescent="0.3">
      <c r="A1" t="s">
        <v>43</v>
      </c>
    </row>
    <row r="2" spans="1:12" ht="19.5" thickBot="1" x14ac:dyDescent="0.35">
      <c r="A2" s="33">
        <f t="shared" ref="A2:A33" ca="1" si="0">50*INT((800+800*RAND())/50)</f>
        <v>1200</v>
      </c>
      <c r="C2" s="32">
        <f ca="1">INDEX($A$2:$A$51,ROWS(A$2:A2)+10*(COLUMNS($C2:C2)-1))</f>
        <v>1200</v>
      </c>
      <c r="D2" s="31">
        <f ca="1">INDEX($A$2:$A$51,ROWS(B$2:B2)+10*(COLUMNS($C2:D2)-1))</f>
        <v>1250</v>
      </c>
      <c r="E2" s="31">
        <f ca="1">INDEX($A$2:$A$51,ROWS(C$2:C2)+10*(COLUMNS($C2:E2)-1))</f>
        <v>1000</v>
      </c>
      <c r="F2" s="31">
        <f ca="1">INDEX($A$2:$A$51,ROWS(D$2:D2)+10*(COLUMNS($C2:F2)-1))</f>
        <v>1550</v>
      </c>
      <c r="G2" s="30">
        <f ca="1">INDEX($A$2:$A$51,ROWS(E$2:E2)+10*(COLUMNS($C2:G2)-1))</f>
        <v>1000</v>
      </c>
      <c r="J2" s="16">
        <v>1</v>
      </c>
      <c r="K2" s="16">
        <f>(ROWS($K$2:K2)-J2)/10+1</f>
        <v>1</v>
      </c>
      <c r="L2" s="15">
        <f t="shared" ref="L2:L33" ca="1" si="1">INDEX($C$2:$G$11,J2,K2)</f>
        <v>1200</v>
      </c>
    </row>
    <row r="3" spans="1:12" ht="19.5" thickBot="1" x14ac:dyDescent="0.35">
      <c r="A3" s="19">
        <f t="shared" ca="1" si="0"/>
        <v>1550</v>
      </c>
      <c r="C3" s="29">
        <f ca="1">INDEX($A$2:$A$51,ROWS(A$2:A3)+10*(COLUMNS($C3:C3)-1))</f>
        <v>1550</v>
      </c>
      <c r="D3" s="28">
        <f ca="1">INDEX($A$2:$A$51,ROWS(B$2:B3)+10*(COLUMNS($C3:D3)-1))</f>
        <v>1550</v>
      </c>
      <c r="E3" s="28">
        <f ca="1">INDEX($A$2:$A$51,ROWS(C$2:C3)+10*(COLUMNS($C3:E3)-1))</f>
        <v>1550</v>
      </c>
      <c r="F3" s="28">
        <f ca="1">INDEX($A$2:$A$51,ROWS(D$2:D3)+10*(COLUMNS($C3:F3)-1))</f>
        <v>800</v>
      </c>
      <c r="G3" s="27">
        <f ca="1">INDEX($A$2:$A$51,ROWS(E$2:E3)+10*(COLUMNS($C3:G3)-1))</f>
        <v>950</v>
      </c>
      <c r="J3" s="17">
        <f t="shared" ref="J3:J34" si="2">IF(J2&lt;&gt;10,J2+1,1)</f>
        <v>2</v>
      </c>
      <c r="K3" s="16">
        <f>(ROWS($K$2:K3)-J3)/10+1</f>
        <v>1</v>
      </c>
      <c r="L3" s="15">
        <f t="shared" ca="1" si="1"/>
        <v>1550</v>
      </c>
    </row>
    <row r="4" spans="1:12" ht="19.5" thickBot="1" x14ac:dyDescent="0.35">
      <c r="A4" s="19">
        <f t="shared" ca="1" si="0"/>
        <v>1550</v>
      </c>
      <c r="C4" s="29">
        <f ca="1">INDEX($A$2:$A$51,ROWS(A$2:A4)+10*(COLUMNS($C4:C4)-1))</f>
        <v>1550</v>
      </c>
      <c r="D4" s="28">
        <f ca="1">INDEX($A$2:$A$51,ROWS(B$2:B4)+10*(COLUMNS($C4:D4)-1))</f>
        <v>1000</v>
      </c>
      <c r="E4" s="28">
        <f ca="1">INDEX($A$2:$A$51,ROWS(C$2:C4)+10*(COLUMNS($C4:E4)-1))</f>
        <v>1250</v>
      </c>
      <c r="F4" s="28">
        <f ca="1">INDEX($A$2:$A$51,ROWS(D$2:D4)+10*(COLUMNS($C4:F4)-1))</f>
        <v>1550</v>
      </c>
      <c r="G4" s="27">
        <f ca="1">INDEX($A$2:$A$51,ROWS(E$2:E4)+10*(COLUMNS($C4:G4)-1))</f>
        <v>800</v>
      </c>
      <c r="J4" s="17">
        <f t="shared" si="2"/>
        <v>3</v>
      </c>
      <c r="K4" s="16">
        <f>(ROWS($K$2:K4)-J4)/10+1</f>
        <v>1</v>
      </c>
      <c r="L4" s="15">
        <f t="shared" ca="1" si="1"/>
        <v>1550</v>
      </c>
    </row>
    <row r="5" spans="1:12" ht="19.5" thickBot="1" x14ac:dyDescent="0.35">
      <c r="A5" s="19">
        <f t="shared" ca="1" si="0"/>
        <v>850</v>
      </c>
      <c r="C5" s="29">
        <f ca="1">INDEX($A$2:$A$51,ROWS(A$2:A5)+10*(COLUMNS($C5:C5)-1))</f>
        <v>850</v>
      </c>
      <c r="D5" s="28">
        <f ca="1">INDEX($A$2:$A$51,ROWS(B$2:B5)+10*(COLUMNS($C5:D5)-1))</f>
        <v>1550</v>
      </c>
      <c r="E5" s="28">
        <f ca="1">INDEX($A$2:$A$51,ROWS(C$2:C5)+10*(COLUMNS($C5:E5)-1))</f>
        <v>1200</v>
      </c>
      <c r="F5" s="28">
        <f ca="1">INDEX($A$2:$A$51,ROWS(D$2:D5)+10*(COLUMNS($C5:F5)-1))</f>
        <v>1450</v>
      </c>
      <c r="G5" s="27">
        <f ca="1">INDEX($A$2:$A$51,ROWS(E$2:E5)+10*(COLUMNS($C5:G5)-1))</f>
        <v>1450</v>
      </c>
      <c r="J5" s="17">
        <f t="shared" si="2"/>
        <v>4</v>
      </c>
      <c r="K5" s="16">
        <f>(ROWS($K$2:K5)-J5)/10+1</f>
        <v>1</v>
      </c>
      <c r="L5" s="15">
        <f t="shared" ca="1" si="1"/>
        <v>850</v>
      </c>
    </row>
    <row r="6" spans="1:12" ht="19.5" thickBot="1" x14ac:dyDescent="0.35">
      <c r="A6" s="19">
        <f t="shared" ca="1" si="0"/>
        <v>1150</v>
      </c>
      <c r="C6" s="29">
        <f ca="1">INDEX($A$2:$A$51,ROWS(A$2:A6)+10*(COLUMNS($C6:C6)-1))</f>
        <v>1150</v>
      </c>
      <c r="D6" s="28">
        <f ca="1">INDEX($A$2:$A$51,ROWS(B$2:B6)+10*(COLUMNS($C6:D6)-1))</f>
        <v>1150</v>
      </c>
      <c r="E6" s="28">
        <f ca="1">INDEX($A$2:$A$51,ROWS(C$2:C6)+10*(COLUMNS($C6:E6)-1))</f>
        <v>1550</v>
      </c>
      <c r="F6" s="28">
        <f ca="1">INDEX($A$2:$A$51,ROWS(D$2:D6)+10*(COLUMNS($C6:F6)-1))</f>
        <v>900</v>
      </c>
      <c r="G6" s="27">
        <f ca="1">INDEX($A$2:$A$51,ROWS(E$2:E6)+10*(COLUMNS($C6:G6)-1))</f>
        <v>1450</v>
      </c>
      <c r="J6" s="17">
        <f t="shared" si="2"/>
        <v>5</v>
      </c>
      <c r="K6" s="16">
        <f>(ROWS($K$2:K6)-J6)/10+1</f>
        <v>1</v>
      </c>
      <c r="L6" s="15">
        <f t="shared" ca="1" si="1"/>
        <v>1150</v>
      </c>
    </row>
    <row r="7" spans="1:12" ht="19.5" thickBot="1" x14ac:dyDescent="0.35">
      <c r="A7" s="19">
        <f t="shared" ca="1" si="0"/>
        <v>850</v>
      </c>
      <c r="C7" s="29">
        <f ca="1">INDEX($A$2:$A$51,ROWS(A$2:A7)+10*(COLUMNS($C7:C7)-1))</f>
        <v>850</v>
      </c>
      <c r="D7" s="28">
        <f ca="1">INDEX($A$2:$A$51,ROWS(B$2:B7)+10*(COLUMNS($C7:D7)-1))</f>
        <v>1100</v>
      </c>
      <c r="E7" s="28">
        <f ca="1">INDEX($A$2:$A$51,ROWS(C$2:C7)+10*(COLUMNS($C7:E7)-1))</f>
        <v>950</v>
      </c>
      <c r="F7" s="28">
        <f ca="1">INDEX($A$2:$A$51,ROWS(D$2:D7)+10*(COLUMNS($C7:F7)-1))</f>
        <v>1350</v>
      </c>
      <c r="G7" s="27">
        <f ca="1">INDEX($A$2:$A$51,ROWS(E$2:E7)+10*(COLUMNS($C7:G7)-1))</f>
        <v>1350</v>
      </c>
      <c r="J7" s="17">
        <f t="shared" si="2"/>
        <v>6</v>
      </c>
      <c r="K7" s="16">
        <f>(ROWS($K$2:K7)-J7)/10+1</f>
        <v>1</v>
      </c>
      <c r="L7" s="15">
        <f t="shared" ca="1" si="1"/>
        <v>850</v>
      </c>
    </row>
    <row r="8" spans="1:12" ht="19.5" thickBot="1" x14ac:dyDescent="0.35">
      <c r="A8" s="19">
        <f t="shared" ca="1" si="0"/>
        <v>950</v>
      </c>
      <c r="C8" s="29">
        <f ca="1">INDEX($A$2:$A$51,ROWS(A$2:A8)+10*(COLUMNS($C8:C8)-1))</f>
        <v>950</v>
      </c>
      <c r="D8" s="28">
        <f ca="1">INDEX($A$2:$A$51,ROWS(B$2:B8)+10*(COLUMNS($C8:D8)-1))</f>
        <v>1400</v>
      </c>
      <c r="E8" s="28">
        <f ca="1">INDEX($A$2:$A$51,ROWS(C$2:C8)+10*(COLUMNS($C8:E8)-1))</f>
        <v>1100</v>
      </c>
      <c r="F8" s="28">
        <f ca="1">INDEX($A$2:$A$51,ROWS(D$2:D8)+10*(COLUMNS($C8:F8)-1))</f>
        <v>950</v>
      </c>
      <c r="G8" s="27">
        <f ca="1">INDEX($A$2:$A$51,ROWS(E$2:E8)+10*(COLUMNS($C8:G8)-1))</f>
        <v>1350</v>
      </c>
      <c r="J8" s="17">
        <f t="shared" si="2"/>
        <v>7</v>
      </c>
      <c r="K8" s="16">
        <f>(ROWS($K$2:K8)-J8)/10+1</f>
        <v>1</v>
      </c>
      <c r="L8" s="15">
        <f t="shared" ca="1" si="1"/>
        <v>950</v>
      </c>
    </row>
    <row r="9" spans="1:12" ht="19.5" thickBot="1" x14ac:dyDescent="0.35">
      <c r="A9" s="19">
        <f t="shared" ca="1" si="0"/>
        <v>1100</v>
      </c>
      <c r="C9" s="29">
        <f ca="1">INDEX($A$2:$A$51,ROWS(A$2:A9)+10*(COLUMNS($C9:C9)-1))</f>
        <v>1100</v>
      </c>
      <c r="D9" s="28">
        <f ca="1">INDEX($A$2:$A$51,ROWS(B$2:B9)+10*(COLUMNS($C9:D9)-1))</f>
        <v>1000</v>
      </c>
      <c r="E9" s="28">
        <f ca="1">INDEX($A$2:$A$51,ROWS(C$2:C9)+10*(COLUMNS($C9:E9)-1))</f>
        <v>800</v>
      </c>
      <c r="F9" s="28">
        <f ca="1">INDEX($A$2:$A$51,ROWS(D$2:D9)+10*(COLUMNS($C9:F9)-1))</f>
        <v>900</v>
      </c>
      <c r="G9" s="27">
        <f ca="1">INDEX($A$2:$A$51,ROWS(E$2:E9)+10*(COLUMNS($C9:G9)-1))</f>
        <v>1250</v>
      </c>
      <c r="J9" s="17">
        <f t="shared" si="2"/>
        <v>8</v>
      </c>
      <c r="K9" s="16">
        <f>(ROWS($K$2:K9)-J9)/10+1</f>
        <v>1</v>
      </c>
      <c r="L9" s="15">
        <f t="shared" ca="1" si="1"/>
        <v>1100</v>
      </c>
    </row>
    <row r="10" spans="1:12" ht="19.5" thickBot="1" x14ac:dyDescent="0.35">
      <c r="A10" s="19">
        <f t="shared" ca="1" si="0"/>
        <v>1200</v>
      </c>
      <c r="C10" s="29">
        <f ca="1">INDEX($A$2:$A$51,ROWS(A$2:A10)+10*(COLUMNS($C10:C10)-1))</f>
        <v>1200</v>
      </c>
      <c r="D10" s="28">
        <f ca="1">INDEX($A$2:$A$51,ROWS(B$2:B10)+10*(COLUMNS($C10:D10)-1))</f>
        <v>900</v>
      </c>
      <c r="E10" s="28">
        <f ca="1">INDEX($A$2:$A$51,ROWS(C$2:C10)+10*(COLUMNS($C10:E10)-1))</f>
        <v>1000</v>
      </c>
      <c r="F10" s="28">
        <f ca="1">INDEX($A$2:$A$51,ROWS(D$2:D10)+10*(COLUMNS($C10:F10)-1))</f>
        <v>1250</v>
      </c>
      <c r="G10" s="27">
        <f ca="1">INDEX($A$2:$A$51,ROWS(E$2:E10)+10*(COLUMNS($C10:G10)-1))</f>
        <v>900</v>
      </c>
      <c r="J10" s="17">
        <f t="shared" si="2"/>
        <v>9</v>
      </c>
      <c r="K10" s="16">
        <f>(ROWS($K$2:K10)-J10)/10+1</f>
        <v>1</v>
      </c>
      <c r="L10" s="15">
        <f t="shared" ca="1" si="1"/>
        <v>1200</v>
      </c>
    </row>
    <row r="11" spans="1:12" ht="19.5" thickBot="1" x14ac:dyDescent="0.35">
      <c r="A11" s="19">
        <f t="shared" ca="1" si="0"/>
        <v>1300</v>
      </c>
      <c r="C11" s="26">
        <f ca="1">INDEX($A$2:$A$51,ROWS(A$2:A11)+10*(COLUMNS($C11:C11)-1))</f>
        <v>1300</v>
      </c>
      <c r="D11" s="25">
        <f ca="1">INDEX($A$2:$A$51,ROWS(B$2:B11)+10*(COLUMNS($C11:D11)-1))</f>
        <v>900</v>
      </c>
      <c r="E11" s="25">
        <f ca="1">INDEX($A$2:$A$51,ROWS(C$2:C11)+10*(COLUMNS($C11:E11)-1))</f>
        <v>1500</v>
      </c>
      <c r="F11" s="25">
        <f ca="1">INDEX($A$2:$A$51,ROWS(D$2:D11)+10*(COLUMNS($C11:F11)-1))</f>
        <v>1250</v>
      </c>
      <c r="G11" s="24">
        <f ca="1">INDEX($A$2:$A$51,ROWS(E$2:E11)+10*(COLUMNS($C11:G11)-1))</f>
        <v>1000</v>
      </c>
      <c r="J11" s="17">
        <f t="shared" si="2"/>
        <v>10</v>
      </c>
      <c r="K11" s="16">
        <f>(ROWS($K$2:K11)-J11)/10+1</f>
        <v>1</v>
      </c>
      <c r="L11" s="15">
        <f t="shared" ca="1" si="1"/>
        <v>1300</v>
      </c>
    </row>
    <row r="12" spans="1:12" ht="19.5" thickBot="1" x14ac:dyDescent="0.35">
      <c r="A12" s="19">
        <f t="shared" ca="1" si="0"/>
        <v>1250</v>
      </c>
      <c r="B12" s="20"/>
      <c r="J12" s="17">
        <f t="shared" si="2"/>
        <v>1</v>
      </c>
      <c r="K12" s="16">
        <f>(ROWS($K$2:K12)-J12)/10+1</f>
        <v>2</v>
      </c>
      <c r="L12" s="15">
        <f t="shared" ca="1" si="1"/>
        <v>1250</v>
      </c>
    </row>
    <row r="13" spans="1:12" ht="19.5" thickBot="1" x14ac:dyDescent="0.35">
      <c r="A13" s="19">
        <f t="shared" ca="1" si="0"/>
        <v>1550</v>
      </c>
      <c r="B13" s="23" t="s">
        <v>42</v>
      </c>
      <c r="C13" s="22"/>
      <c r="D13" s="22"/>
      <c r="J13" s="17">
        <f t="shared" si="2"/>
        <v>2</v>
      </c>
      <c r="K13" s="16">
        <f>(ROWS($K$2:K13)-J13)/10+1</f>
        <v>2</v>
      </c>
      <c r="L13" s="15">
        <f t="shared" ca="1" si="1"/>
        <v>1550</v>
      </c>
    </row>
    <row r="14" spans="1:12" ht="19.5" thickBot="1" x14ac:dyDescent="0.35">
      <c r="A14" s="19">
        <f t="shared" ca="1" si="0"/>
        <v>1000</v>
      </c>
      <c r="B14" s="23" t="s">
        <v>41</v>
      </c>
      <c r="C14" s="22"/>
      <c r="D14" s="22"/>
      <c r="J14" s="17">
        <f t="shared" si="2"/>
        <v>3</v>
      </c>
      <c r="K14" s="16">
        <f>(ROWS($K$2:K14)-J14)/10+1</f>
        <v>2</v>
      </c>
      <c r="L14" s="15">
        <f t="shared" ca="1" si="1"/>
        <v>1000</v>
      </c>
    </row>
    <row r="15" spans="1:12" ht="19.5" thickBot="1" x14ac:dyDescent="0.35">
      <c r="A15" s="19">
        <f t="shared" ca="1" si="0"/>
        <v>1550</v>
      </c>
      <c r="B15" s="23" t="s">
        <v>40</v>
      </c>
      <c r="C15" s="22"/>
      <c r="D15" s="22"/>
      <c r="J15" s="17">
        <f t="shared" si="2"/>
        <v>4</v>
      </c>
      <c r="K15" s="16">
        <f>(ROWS($K$2:K15)-J15)/10+1</f>
        <v>2</v>
      </c>
      <c r="L15" s="15">
        <f t="shared" ca="1" si="1"/>
        <v>1550</v>
      </c>
    </row>
    <row r="16" spans="1:12" ht="19.5" thickBot="1" x14ac:dyDescent="0.35">
      <c r="A16" s="19">
        <f t="shared" ca="1" si="0"/>
        <v>1150</v>
      </c>
      <c r="B16" s="23" t="s">
        <v>39</v>
      </c>
      <c r="C16" s="22"/>
      <c r="D16" s="22"/>
      <c r="J16" s="17">
        <f t="shared" si="2"/>
        <v>5</v>
      </c>
      <c r="K16" s="16">
        <f>(ROWS($K$2:K16)-J16)/10+1</f>
        <v>2</v>
      </c>
      <c r="L16" s="15">
        <f t="shared" ca="1" si="1"/>
        <v>1150</v>
      </c>
    </row>
    <row r="17" spans="1:12" ht="19.5" thickBot="1" x14ac:dyDescent="0.35">
      <c r="A17" s="19">
        <f t="shared" ca="1" si="0"/>
        <v>1100</v>
      </c>
      <c r="B17" s="21" t="str">
        <f ca="1">_xlfn.FORMULATEXT(C2)</f>
        <v>=INDEX($A$2:$A$51,ROWS(A$2:A2)+10*(COLUMNS($C2:C2)-1))</v>
      </c>
      <c r="J17" s="17">
        <f t="shared" si="2"/>
        <v>6</v>
      </c>
      <c r="K17" s="16">
        <f>(ROWS($K$2:K17)-J17)/10+1</f>
        <v>2</v>
      </c>
      <c r="L17" s="15">
        <f t="shared" ca="1" si="1"/>
        <v>1100</v>
      </c>
    </row>
    <row r="18" spans="1:12" ht="19.5" thickBot="1" x14ac:dyDescent="0.35">
      <c r="A18" s="19">
        <f t="shared" ca="1" si="0"/>
        <v>1400</v>
      </c>
      <c r="B18" s="20"/>
      <c r="J18" s="17">
        <f t="shared" si="2"/>
        <v>7</v>
      </c>
      <c r="K18" s="16">
        <f>(ROWS($K$2:K18)-J18)/10+1</f>
        <v>2</v>
      </c>
      <c r="L18" s="15">
        <f t="shared" ca="1" si="1"/>
        <v>1400</v>
      </c>
    </row>
    <row r="19" spans="1:12" ht="19.5" thickBot="1" x14ac:dyDescent="0.35">
      <c r="A19" s="19">
        <f t="shared" ca="1" si="0"/>
        <v>1000</v>
      </c>
      <c r="B19" s="20"/>
      <c r="J19" s="17">
        <f t="shared" si="2"/>
        <v>8</v>
      </c>
      <c r="K19" s="16">
        <f>(ROWS($K$2:K19)-J19)/10+1</f>
        <v>2</v>
      </c>
      <c r="L19" s="15">
        <f t="shared" ca="1" si="1"/>
        <v>1000</v>
      </c>
    </row>
    <row r="20" spans="1:12" ht="19.5" thickBot="1" x14ac:dyDescent="0.35">
      <c r="A20" s="19">
        <f t="shared" ca="1" si="0"/>
        <v>900</v>
      </c>
      <c r="B20" s="20"/>
      <c r="J20" s="17">
        <f t="shared" si="2"/>
        <v>9</v>
      </c>
      <c r="K20" s="16">
        <f>(ROWS($K$2:K20)-J20)/10+1</f>
        <v>2</v>
      </c>
      <c r="L20" s="15">
        <f t="shared" ca="1" si="1"/>
        <v>900</v>
      </c>
    </row>
    <row r="21" spans="1:12" ht="19.5" thickBot="1" x14ac:dyDescent="0.35">
      <c r="A21" s="19">
        <f t="shared" ca="1" si="0"/>
        <v>900</v>
      </c>
      <c r="B21" s="20"/>
      <c r="J21" s="17">
        <f t="shared" si="2"/>
        <v>10</v>
      </c>
      <c r="K21" s="16">
        <f>(ROWS($K$2:K21)-J21)/10+1</f>
        <v>2</v>
      </c>
      <c r="L21" s="15">
        <f t="shared" ca="1" si="1"/>
        <v>900</v>
      </c>
    </row>
    <row r="22" spans="1:12" ht="19.5" thickBot="1" x14ac:dyDescent="0.35">
      <c r="A22" s="19">
        <f t="shared" ca="1" si="0"/>
        <v>1000</v>
      </c>
      <c r="B22" s="20"/>
      <c r="J22" s="17">
        <f t="shared" si="2"/>
        <v>1</v>
      </c>
      <c r="K22" s="16">
        <f>(ROWS($K$2:K22)-J22)/10+1</f>
        <v>3</v>
      </c>
      <c r="L22" s="15">
        <f t="shared" ca="1" si="1"/>
        <v>1000</v>
      </c>
    </row>
    <row r="23" spans="1:12" ht="19.5" thickBot="1" x14ac:dyDescent="0.35">
      <c r="A23" s="19">
        <f t="shared" ca="1" si="0"/>
        <v>1550</v>
      </c>
      <c r="B23" s="20"/>
      <c r="J23" s="17">
        <f t="shared" si="2"/>
        <v>2</v>
      </c>
      <c r="K23" s="16">
        <f>(ROWS($K$2:K23)-J23)/10+1</f>
        <v>3</v>
      </c>
      <c r="L23" s="15">
        <f t="shared" ca="1" si="1"/>
        <v>1550</v>
      </c>
    </row>
    <row r="24" spans="1:12" ht="19.5" thickBot="1" x14ac:dyDescent="0.35">
      <c r="A24" s="19">
        <f t="shared" ca="1" si="0"/>
        <v>1250</v>
      </c>
      <c r="B24" s="20"/>
      <c r="J24" s="17">
        <f t="shared" si="2"/>
        <v>3</v>
      </c>
      <c r="K24" s="16">
        <f>(ROWS($K$2:K24)-J24)/10+1</f>
        <v>3</v>
      </c>
      <c r="L24" s="15">
        <f t="shared" ca="1" si="1"/>
        <v>1250</v>
      </c>
    </row>
    <row r="25" spans="1:12" ht="19.5" thickBot="1" x14ac:dyDescent="0.35">
      <c r="A25" s="19">
        <f t="shared" ca="1" si="0"/>
        <v>1200</v>
      </c>
      <c r="B25" s="20"/>
      <c r="J25" s="17">
        <f t="shared" si="2"/>
        <v>4</v>
      </c>
      <c r="K25" s="16">
        <f>(ROWS($K$2:K25)-J25)/10+1</f>
        <v>3</v>
      </c>
      <c r="L25" s="15">
        <f t="shared" ca="1" si="1"/>
        <v>1200</v>
      </c>
    </row>
    <row r="26" spans="1:12" ht="19.5" thickBot="1" x14ac:dyDescent="0.35">
      <c r="A26" s="19">
        <f t="shared" ca="1" si="0"/>
        <v>1550</v>
      </c>
      <c r="B26" s="20"/>
      <c r="J26" s="17">
        <f t="shared" si="2"/>
        <v>5</v>
      </c>
      <c r="K26" s="16">
        <f>(ROWS($K$2:K26)-J26)/10+1</f>
        <v>3</v>
      </c>
      <c r="L26" s="15">
        <f t="shared" ca="1" si="1"/>
        <v>1550</v>
      </c>
    </row>
    <row r="27" spans="1:12" ht="19.5" thickBot="1" x14ac:dyDescent="0.35">
      <c r="A27" s="19">
        <f t="shared" ca="1" si="0"/>
        <v>950</v>
      </c>
      <c r="B27" s="20"/>
      <c r="J27" s="17">
        <f t="shared" si="2"/>
        <v>6</v>
      </c>
      <c r="K27" s="16">
        <f>(ROWS($K$2:K27)-J27)/10+1</f>
        <v>3</v>
      </c>
      <c r="L27" s="15">
        <f t="shared" ca="1" si="1"/>
        <v>950</v>
      </c>
    </row>
    <row r="28" spans="1:12" ht="19.5" thickBot="1" x14ac:dyDescent="0.35">
      <c r="A28" s="19">
        <f t="shared" ca="1" si="0"/>
        <v>1100</v>
      </c>
      <c r="B28" s="20"/>
      <c r="J28" s="17">
        <f t="shared" si="2"/>
        <v>7</v>
      </c>
      <c r="K28" s="16">
        <f>(ROWS($K$2:K28)-J28)/10+1</f>
        <v>3</v>
      </c>
      <c r="L28" s="15">
        <f t="shared" ca="1" si="1"/>
        <v>1100</v>
      </c>
    </row>
    <row r="29" spans="1:12" ht="19.5" thickBot="1" x14ac:dyDescent="0.35">
      <c r="A29" s="19">
        <f t="shared" ca="1" si="0"/>
        <v>800</v>
      </c>
      <c r="B29" s="20"/>
      <c r="J29" s="17">
        <f t="shared" si="2"/>
        <v>8</v>
      </c>
      <c r="K29" s="16">
        <f>(ROWS($K$2:K29)-J29)/10+1</f>
        <v>3</v>
      </c>
      <c r="L29" s="15">
        <f t="shared" ca="1" si="1"/>
        <v>800</v>
      </c>
    </row>
    <row r="30" spans="1:12" ht="19.5" thickBot="1" x14ac:dyDescent="0.35">
      <c r="A30" s="19">
        <f t="shared" ca="1" si="0"/>
        <v>1000</v>
      </c>
      <c r="B30" s="20"/>
      <c r="J30" s="17">
        <f t="shared" si="2"/>
        <v>9</v>
      </c>
      <c r="K30" s="16">
        <f>(ROWS($K$2:K30)-J30)/10+1</f>
        <v>3</v>
      </c>
      <c r="L30" s="15">
        <f t="shared" ca="1" si="1"/>
        <v>1000</v>
      </c>
    </row>
    <row r="31" spans="1:12" ht="19.5" thickBot="1" x14ac:dyDescent="0.35">
      <c r="A31" s="19">
        <f t="shared" ca="1" si="0"/>
        <v>1500</v>
      </c>
      <c r="B31" s="20"/>
      <c r="J31" s="17">
        <f t="shared" si="2"/>
        <v>10</v>
      </c>
      <c r="K31" s="16">
        <f>(ROWS($K$2:K31)-J31)/10+1</f>
        <v>3</v>
      </c>
      <c r="L31" s="15">
        <f t="shared" ca="1" si="1"/>
        <v>1500</v>
      </c>
    </row>
    <row r="32" spans="1:12" ht="19.5" thickBot="1" x14ac:dyDescent="0.35">
      <c r="A32" s="19">
        <f t="shared" ca="1" si="0"/>
        <v>1550</v>
      </c>
      <c r="B32" s="20"/>
      <c r="J32" s="17">
        <f t="shared" si="2"/>
        <v>1</v>
      </c>
      <c r="K32" s="16">
        <f>(ROWS($K$2:K32)-J32)/10+1</f>
        <v>4</v>
      </c>
      <c r="L32" s="15">
        <f t="shared" ca="1" si="1"/>
        <v>1550</v>
      </c>
    </row>
    <row r="33" spans="1:12" ht="19.5" thickBot="1" x14ac:dyDescent="0.35">
      <c r="A33" s="19">
        <f t="shared" ca="1" si="0"/>
        <v>800</v>
      </c>
      <c r="B33" s="20"/>
      <c r="J33" s="17">
        <f t="shared" si="2"/>
        <v>2</v>
      </c>
      <c r="K33" s="16">
        <f>(ROWS($K$2:K33)-J33)/10+1</f>
        <v>4</v>
      </c>
      <c r="L33" s="15">
        <f t="shared" ca="1" si="1"/>
        <v>800</v>
      </c>
    </row>
    <row r="34" spans="1:12" ht="19.5" thickBot="1" x14ac:dyDescent="0.35">
      <c r="A34" s="19">
        <f t="shared" ref="A34:A51" ca="1" si="3">50*INT((800+800*RAND())/50)</f>
        <v>1550</v>
      </c>
      <c r="B34" s="20"/>
      <c r="J34" s="17">
        <f t="shared" si="2"/>
        <v>3</v>
      </c>
      <c r="K34" s="16">
        <f>(ROWS($K$2:K34)-J34)/10+1</f>
        <v>4</v>
      </c>
      <c r="L34" s="15">
        <f t="shared" ref="L34:L51" ca="1" si="4">INDEX($C$2:$G$11,J34,K34)</f>
        <v>1550</v>
      </c>
    </row>
    <row r="35" spans="1:12" ht="19.5" thickBot="1" x14ac:dyDescent="0.35">
      <c r="A35" s="19">
        <f t="shared" ca="1" si="3"/>
        <v>1450</v>
      </c>
      <c r="B35" s="20"/>
      <c r="J35" s="17">
        <f t="shared" ref="J35:J51" si="5">IF(J34&lt;&gt;10,J34+1,1)</f>
        <v>4</v>
      </c>
      <c r="K35" s="16">
        <f>(ROWS($K$2:K35)-J35)/10+1</f>
        <v>4</v>
      </c>
      <c r="L35" s="15">
        <f t="shared" ca="1" si="4"/>
        <v>1450</v>
      </c>
    </row>
    <row r="36" spans="1:12" ht="19.5" thickBot="1" x14ac:dyDescent="0.35">
      <c r="A36" s="19">
        <f t="shared" ca="1" si="3"/>
        <v>900</v>
      </c>
      <c r="B36" s="20"/>
      <c r="J36" s="17">
        <f t="shared" si="5"/>
        <v>5</v>
      </c>
      <c r="K36" s="16">
        <f>(ROWS($K$2:K36)-J36)/10+1</f>
        <v>4</v>
      </c>
      <c r="L36" s="15">
        <f t="shared" ca="1" si="4"/>
        <v>900</v>
      </c>
    </row>
    <row r="37" spans="1:12" ht="19.5" thickBot="1" x14ac:dyDescent="0.35">
      <c r="A37" s="19">
        <f t="shared" ca="1" si="3"/>
        <v>1350</v>
      </c>
      <c r="B37" s="20"/>
      <c r="J37" s="17">
        <f t="shared" si="5"/>
        <v>6</v>
      </c>
      <c r="K37" s="16">
        <f>(ROWS($K$2:K37)-J37)/10+1</f>
        <v>4</v>
      </c>
      <c r="L37" s="15">
        <f t="shared" ca="1" si="4"/>
        <v>1350</v>
      </c>
    </row>
    <row r="38" spans="1:12" ht="19.5" thickBot="1" x14ac:dyDescent="0.35">
      <c r="A38" s="19">
        <f t="shared" ca="1" si="3"/>
        <v>950</v>
      </c>
      <c r="B38" s="20"/>
      <c r="J38" s="17">
        <f t="shared" si="5"/>
        <v>7</v>
      </c>
      <c r="K38" s="16">
        <f>(ROWS($K$2:K38)-J38)/10+1</f>
        <v>4</v>
      </c>
      <c r="L38" s="15">
        <f t="shared" ca="1" si="4"/>
        <v>950</v>
      </c>
    </row>
    <row r="39" spans="1:12" ht="19.5" thickBot="1" x14ac:dyDescent="0.35">
      <c r="A39" s="19">
        <f t="shared" ca="1" si="3"/>
        <v>900</v>
      </c>
      <c r="B39" s="20"/>
      <c r="J39" s="17">
        <f t="shared" si="5"/>
        <v>8</v>
      </c>
      <c r="K39" s="16">
        <f>(ROWS($K$2:K39)-J39)/10+1</f>
        <v>4</v>
      </c>
      <c r="L39" s="15">
        <f t="shared" ca="1" si="4"/>
        <v>900</v>
      </c>
    </row>
    <row r="40" spans="1:12" ht="19.5" thickBot="1" x14ac:dyDescent="0.35">
      <c r="A40" s="19">
        <f t="shared" ca="1" si="3"/>
        <v>1250</v>
      </c>
      <c r="B40" s="20"/>
      <c r="J40" s="17">
        <f t="shared" si="5"/>
        <v>9</v>
      </c>
      <c r="K40" s="16">
        <f>(ROWS($K$2:K40)-J40)/10+1</f>
        <v>4</v>
      </c>
      <c r="L40" s="15">
        <f t="shared" ca="1" si="4"/>
        <v>1250</v>
      </c>
    </row>
    <row r="41" spans="1:12" ht="19.5" thickBot="1" x14ac:dyDescent="0.35">
      <c r="A41" s="19">
        <f t="shared" ca="1" si="3"/>
        <v>1250</v>
      </c>
      <c r="B41" s="20"/>
      <c r="J41" s="17">
        <f t="shared" si="5"/>
        <v>10</v>
      </c>
      <c r="K41" s="16">
        <f>(ROWS($K$2:K41)-J41)/10+1</f>
        <v>4</v>
      </c>
      <c r="L41" s="15">
        <f t="shared" ca="1" si="4"/>
        <v>1250</v>
      </c>
    </row>
    <row r="42" spans="1:12" ht="19.5" thickBot="1" x14ac:dyDescent="0.35">
      <c r="A42" s="19">
        <f t="shared" ca="1" si="3"/>
        <v>1000</v>
      </c>
      <c r="J42" s="17">
        <f t="shared" si="5"/>
        <v>1</v>
      </c>
      <c r="K42" s="16">
        <f>(ROWS($K$2:K42)-J42)/10+1</f>
        <v>5</v>
      </c>
      <c r="L42" s="15">
        <f t="shared" ca="1" si="4"/>
        <v>1000</v>
      </c>
    </row>
    <row r="43" spans="1:12" ht="19.5" thickBot="1" x14ac:dyDescent="0.35">
      <c r="A43" s="19">
        <f t="shared" ca="1" si="3"/>
        <v>950</v>
      </c>
      <c r="J43" s="17">
        <f t="shared" si="5"/>
        <v>2</v>
      </c>
      <c r="K43" s="16">
        <f>(ROWS($K$2:K43)-J43)/10+1</f>
        <v>5</v>
      </c>
      <c r="L43" s="15">
        <f t="shared" ca="1" si="4"/>
        <v>950</v>
      </c>
    </row>
    <row r="44" spans="1:12" ht="19.5" thickBot="1" x14ac:dyDescent="0.35">
      <c r="A44" s="19">
        <f t="shared" ca="1" si="3"/>
        <v>800</v>
      </c>
      <c r="J44" s="17">
        <f t="shared" si="5"/>
        <v>3</v>
      </c>
      <c r="K44" s="16">
        <f>(ROWS($K$2:K44)-J44)/10+1</f>
        <v>5</v>
      </c>
      <c r="L44" s="15">
        <f t="shared" ca="1" si="4"/>
        <v>800</v>
      </c>
    </row>
    <row r="45" spans="1:12" ht="19.5" thickBot="1" x14ac:dyDescent="0.35">
      <c r="A45" s="19">
        <f t="shared" ca="1" si="3"/>
        <v>1450</v>
      </c>
      <c r="J45" s="17">
        <f t="shared" si="5"/>
        <v>4</v>
      </c>
      <c r="K45" s="16">
        <f>(ROWS($K$2:K45)-J45)/10+1</f>
        <v>5</v>
      </c>
      <c r="L45" s="15">
        <f t="shared" ca="1" si="4"/>
        <v>1450</v>
      </c>
    </row>
    <row r="46" spans="1:12" ht="19.5" thickBot="1" x14ac:dyDescent="0.35">
      <c r="A46" s="19">
        <f t="shared" ca="1" si="3"/>
        <v>1450</v>
      </c>
      <c r="J46" s="17">
        <f t="shared" si="5"/>
        <v>5</v>
      </c>
      <c r="K46" s="16">
        <f>(ROWS($K$2:K46)-J46)/10+1</f>
        <v>5</v>
      </c>
      <c r="L46" s="15">
        <f t="shared" ca="1" si="4"/>
        <v>1450</v>
      </c>
    </row>
    <row r="47" spans="1:12" ht="19.5" thickBot="1" x14ac:dyDescent="0.35">
      <c r="A47" s="19">
        <f t="shared" ca="1" si="3"/>
        <v>1350</v>
      </c>
      <c r="J47" s="17">
        <f t="shared" si="5"/>
        <v>6</v>
      </c>
      <c r="K47" s="16">
        <f>(ROWS($K$2:K47)-J47)/10+1</f>
        <v>5</v>
      </c>
      <c r="L47" s="15">
        <f t="shared" ca="1" si="4"/>
        <v>1350</v>
      </c>
    </row>
    <row r="48" spans="1:12" ht="19.5" thickBot="1" x14ac:dyDescent="0.35">
      <c r="A48" s="19">
        <f t="shared" ca="1" si="3"/>
        <v>1350</v>
      </c>
      <c r="J48" s="17">
        <f t="shared" si="5"/>
        <v>7</v>
      </c>
      <c r="K48" s="16">
        <f>(ROWS($K$2:K48)-J48)/10+1</f>
        <v>5</v>
      </c>
      <c r="L48" s="15">
        <f t="shared" ca="1" si="4"/>
        <v>1350</v>
      </c>
    </row>
    <row r="49" spans="1:12" ht="19.5" thickBot="1" x14ac:dyDescent="0.35">
      <c r="A49" s="19">
        <f t="shared" ca="1" si="3"/>
        <v>1250</v>
      </c>
      <c r="J49" s="17">
        <f t="shared" si="5"/>
        <v>8</v>
      </c>
      <c r="K49" s="16">
        <f>(ROWS($K$2:K49)-J49)/10+1</f>
        <v>5</v>
      </c>
      <c r="L49" s="15">
        <f t="shared" ca="1" si="4"/>
        <v>1250</v>
      </c>
    </row>
    <row r="50" spans="1:12" ht="19.5" thickBot="1" x14ac:dyDescent="0.35">
      <c r="A50" s="19">
        <f t="shared" ca="1" si="3"/>
        <v>900</v>
      </c>
      <c r="J50" s="17">
        <f t="shared" si="5"/>
        <v>9</v>
      </c>
      <c r="K50" s="16">
        <f>(ROWS($K$2:K50)-J50)/10+1</f>
        <v>5</v>
      </c>
      <c r="L50" s="15">
        <f t="shared" ca="1" si="4"/>
        <v>900</v>
      </c>
    </row>
    <row r="51" spans="1:12" ht="19.5" thickBot="1" x14ac:dyDescent="0.35">
      <c r="A51" s="18">
        <f t="shared" ca="1" si="3"/>
        <v>1000</v>
      </c>
      <c r="J51" s="17">
        <f t="shared" si="5"/>
        <v>10</v>
      </c>
      <c r="K51" s="16">
        <f>(ROWS($K$2:K51)-J51)/10+1</f>
        <v>5</v>
      </c>
      <c r="L51" s="15">
        <f t="shared" ca="1" si="4"/>
        <v>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2.1.HistCategory</vt:lpstr>
      <vt:lpstr>2.2.HisNumeric</vt:lpstr>
      <vt:lpstr>2.3.DotPlot</vt:lpstr>
      <vt:lpstr>2.4.StemLeaf</vt:lpstr>
      <vt:lpstr>2.5.CrossTabulation</vt:lpstr>
      <vt:lpstr>2.6.ScatterTrend</vt:lpstr>
      <vt:lpstr>2.7.TurnArrayToMatrixToArray</vt:lpstr>
      <vt:lpstr>'2.1.HistCategory'!Extract</vt:lpstr>
      <vt:lpstr>'2.4.StemLeaf'!Extract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laptop</cp:lastModifiedBy>
  <dcterms:created xsi:type="dcterms:W3CDTF">2016-08-18T17:33:25Z</dcterms:created>
  <dcterms:modified xsi:type="dcterms:W3CDTF">2017-01-21T07:46:59Z</dcterms:modified>
</cp:coreProperties>
</file>