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4355" windowHeight="4620" firstSheet="6" activeTab="8"/>
  </bookViews>
  <sheets>
    <sheet name="TransportationArdi1" sheetId="1" r:id="rId1"/>
    <sheet name="TransportationASW1" sheetId="15" r:id="rId2"/>
    <sheet name="SensitivityASW1" sheetId="9" r:id="rId3"/>
    <sheet name="TransportationASW2" sheetId="10" r:id="rId4"/>
    <sheet name="AssignmentArdi" sheetId="16" r:id="rId5"/>
    <sheet name="Assignment" sheetId="11" r:id="rId6"/>
    <sheet name="Transshipment" sheetId="12" r:id="rId7"/>
    <sheet name="SensitivityTransshipment" sheetId="14" r:id="rId8"/>
    <sheet name="TransshipmetToTransportation" sheetId="13" r:id="rId9"/>
    <sheet name="FieldToRef" sheetId="17" r:id="rId10"/>
    <sheet name="LARef" sheetId="18" r:id="rId11"/>
    <sheet name="GalRef" sheetId="19" r:id="rId12"/>
    <sheet name="StLRef" sheetId="20" r:id="rId13"/>
    <sheet name="ReLAToDis" sheetId="21" r:id="rId14"/>
    <sheet name="ReGalToDis" sheetId="22" r:id="rId15"/>
    <sheet name="ReStLToDis" sheetId="23" r:id="rId16"/>
    <sheet name="Sheet3" sheetId="3" r:id="rId17"/>
  </sheets>
  <externalReferences>
    <externalReference r:id="rId18"/>
  </externalReferences>
  <definedNames>
    <definedName name="solver_adj" localSheetId="5" hidden="1">Assignment!$B$11:$D$14</definedName>
    <definedName name="solver_adj" localSheetId="4" hidden="1">AssignmentArdi!$C$19:$L$29</definedName>
    <definedName name="solver_adj" localSheetId="11" hidden="1">GalRef!$B$8:$E$11</definedName>
    <definedName name="solver_adj" localSheetId="10" hidden="1">LARef!$B$8:$E$11</definedName>
    <definedName name="solver_adj" localSheetId="14" hidden="1">ReGalToDis!$B$8:$E$11</definedName>
    <definedName name="solver_adj" localSheetId="13" hidden="1">ReLAToDis!$B$8:$E$11</definedName>
    <definedName name="solver_adj" localSheetId="15" hidden="1">ReStLToDis!$B$8:$E$11</definedName>
    <definedName name="solver_adj" localSheetId="16" hidden="1">Sheet3!$C$2:$C$18</definedName>
    <definedName name="solver_adj" localSheetId="12" hidden="1">StLRef!$B$8:$E$11</definedName>
    <definedName name="solver_adj" localSheetId="0" hidden="1">TransportationArdi1!$B$11:$D$13</definedName>
    <definedName name="solver_adj" localSheetId="1" hidden="1">TransportationASW1!$B$9:$D$10</definedName>
    <definedName name="solver_adj" localSheetId="3" hidden="1">TransportationASW2!$B$10:$D$12</definedName>
    <definedName name="solver_adj" localSheetId="6" hidden="1">Transshipment!$B$8:$C$9,Transshipment!$I$8:$K$9</definedName>
    <definedName name="solver_adj" localSheetId="8" hidden="1">TransshipmetToTransportation!$B$11:$F$14</definedName>
    <definedName name="solver_cvg" localSheetId="5" hidden="1">0.0001</definedName>
    <definedName name="solver_cvg" localSheetId="4" hidden="1">0.0001</definedName>
    <definedName name="solver_cvg" localSheetId="11" hidden="1">0.0001</definedName>
    <definedName name="solver_cvg" localSheetId="10" hidden="1">0.0001</definedName>
    <definedName name="solver_cvg" localSheetId="14" hidden="1">0.0001</definedName>
    <definedName name="solver_cvg" localSheetId="13" hidden="1">0.0001</definedName>
    <definedName name="solver_cvg" localSheetId="15" hidden="1">0.0001</definedName>
    <definedName name="solver_cvg" localSheetId="16" hidden="1">0.0001</definedName>
    <definedName name="solver_cvg" localSheetId="12" hidden="1">0.0001</definedName>
    <definedName name="solver_cvg" localSheetId="0" hidden="1">0.0001</definedName>
    <definedName name="solver_cvg" localSheetId="1" hidden="1">0.0001</definedName>
    <definedName name="solver_cvg" localSheetId="3" hidden="1">0.0001</definedName>
    <definedName name="solver_cvg" localSheetId="6" hidden="1">0.0001</definedName>
    <definedName name="solver_cvg" localSheetId="8" hidden="1">0.0001</definedName>
    <definedName name="solver_drv" localSheetId="5" hidden="1">1</definedName>
    <definedName name="solver_drv" localSheetId="4" hidden="1">1</definedName>
    <definedName name="solver_drv" localSheetId="11" hidden="1">1</definedName>
    <definedName name="solver_drv" localSheetId="10" hidden="1">1</definedName>
    <definedName name="solver_drv" localSheetId="14" hidden="1">1</definedName>
    <definedName name="solver_drv" localSheetId="13" hidden="1">1</definedName>
    <definedName name="solver_drv" localSheetId="15" hidden="1">1</definedName>
    <definedName name="solver_drv" localSheetId="16" hidden="1">2</definedName>
    <definedName name="solver_drv" localSheetId="12" hidden="1">1</definedName>
    <definedName name="solver_drv" localSheetId="0" hidden="1">1</definedName>
    <definedName name="solver_drv" localSheetId="1" hidden="1">1</definedName>
    <definedName name="solver_drv" localSheetId="3" hidden="1">1</definedName>
    <definedName name="solver_drv" localSheetId="6" hidden="1">1</definedName>
    <definedName name="solver_drv" localSheetId="8" hidden="1">1</definedName>
    <definedName name="solver_eng" localSheetId="5" hidden="1">2</definedName>
    <definedName name="solver_eng" localSheetId="4" hidden="1">2</definedName>
    <definedName name="solver_eng" localSheetId="11" hidden="1">2</definedName>
    <definedName name="solver_eng" localSheetId="10" hidden="1">2</definedName>
    <definedName name="solver_eng" localSheetId="14" hidden="1">2</definedName>
    <definedName name="solver_eng" localSheetId="13" hidden="1">2</definedName>
    <definedName name="solver_eng" localSheetId="15" hidden="1">2</definedName>
    <definedName name="solver_eng" localSheetId="16" hidden="1">1</definedName>
    <definedName name="solver_eng" localSheetId="12" hidden="1">2</definedName>
    <definedName name="solver_eng" localSheetId="0" hidden="1">2</definedName>
    <definedName name="solver_eng" localSheetId="1" hidden="1">2</definedName>
    <definedName name="solver_eng" localSheetId="3" hidden="1">2</definedName>
    <definedName name="solver_eng" localSheetId="6" hidden="1">2</definedName>
    <definedName name="solver_eng" localSheetId="8" hidden="1">2</definedName>
    <definedName name="solver_est" localSheetId="5" hidden="1">1</definedName>
    <definedName name="solver_est" localSheetId="4" hidden="1">1</definedName>
    <definedName name="solver_est" localSheetId="11" hidden="1">1</definedName>
    <definedName name="solver_est" localSheetId="10" hidden="1">1</definedName>
    <definedName name="solver_est" localSheetId="14" hidden="1">1</definedName>
    <definedName name="solver_est" localSheetId="13" hidden="1">1</definedName>
    <definedName name="solver_est" localSheetId="15" hidden="1">1</definedName>
    <definedName name="solver_est" localSheetId="16" hidden="1">1</definedName>
    <definedName name="solver_est" localSheetId="12" hidden="1">1</definedName>
    <definedName name="solver_est" localSheetId="0" hidden="1">1</definedName>
    <definedName name="solver_est" localSheetId="1" hidden="1">1</definedName>
    <definedName name="solver_est" localSheetId="3" hidden="1">1</definedName>
    <definedName name="solver_est" localSheetId="6" hidden="1">1</definedName>
    <definedName name="solver_est" localSheetId="8" hidden="1">1</definedName>
    <definedName name="solver_itr" localSheetId="5" hidden="1">2147483647</definedName>
    <definedName name="solver_itr" localSheetId="4" hidden="1">100</definedName>
    <definedName name="solver_itr" localSheetId="11" hidden="1">2147483647</definedName>
    <definedName name="solver_itr" localSheetId="10" hidden="1">2147483647</definedName>
    <definedName name="solver_itr" localSheetId="14" hidden="1">2147483647</definedName>
    <definedName name="solver_itr" localSheetId="13" hidden="1">2147483647</definedName>
    <definedName name="solver_itr" localSheetId="15" hidden="1">2147483647</definedName>
    <definedName name="solver_itr" localSheetId="16" hidden="1">2147483647</definedName>
    <definedName name="solver_itr" localSheetId="12" hidden="1">2147483647</definedName>
    <definedName name="solver_itr" localSheetId="0" hidden="1">2147483647</definedName>
    <definedName name="solver_itr" localSheetId="1" hidden="1">2147483647</definedName>
    <definedName name="solver_itr" localSheetId="3" hidden="1">2147483647</definedName>
    <definedName name="solver_itr" localSheetId="6" hidden="1">2147483647</definedName>
    <definedName name="solver_itr" localSheetId="8" hidden="1">2147483647</definedName>
    <definedName name="solver_lhs1" localSheetId="5" hidden="1">Assignment!$B$15:$D$15</definedName>
    <definedName name="solver_lhs1" localSheetId="4" hidden="1">AssignmentArdi!$C$30:$L$30</definedName>
    <definedName name="solver_lhs1" localSheetId="11" hidden="1">GalRef!$B$12:$E$12</definedName>
    <definedName name="solver_lhs1" localSheetId="10" hidden="1">LARef!$B$12:$E$12</definedName>
    <definedName name="solver_lhs1" localSheetId="14" hidden="1">ReGalToDis!$B$12:$E$12</definedName>
    <definedName name="solver_lhs1" localSheetId="13" hidden="1">ReLAToDis!$B$12:$E$12</definedName>
    <definedName name="solver_lhs1" localSheetId="15" hidden="1">ReStLToDis!$B$12:$E$12</definedName>
    <definedName name="solver_lhs1" localSheetId="16" hidden="1">Sheet3!$C$2:$C$18</definedName>
    <definedName name="solver_lhs1" localSheetId="12" hidden="1">StLRef!$B$12:$E$12</definedName>
    <definedName name="solver_lhs1" localSheetId="0" hidden="1">TransportationArdi1!$B$14:$D$14</definedName>
    <definedName name="solver_lhs1" localSheetId="1" hidden="1">TransportationASW1!$B$11:$D$11</definedName>
    <definedName name="solver_lhs1" localSheetId="3" hidden="1">TransportationASW2!$B$13:$D$13</definedName>
    <definedName name="solver_lhs1" localSheetId="6" hidden="1">Transshipment!$D$14:$D$15</definedName>
    <definedName name="solver_lhs1" localSheetId="8" hidden="1">TransshipmetToTransportation!$B$15:$F$15</definedName>
    <definedName name="solver_lhs2" localSheetId="5" hidden="1">Assignment!$E$11:$E$14</definedName>
    <definedName name="solver_lhs2" localSheetId="4" hidden="1">AssignmentArdi!$M$19:$M$29</definedName>
    <definedName name="solver_lhs2" localSheetId="11" hidden="1">GalRef!$F$8:$F$11</definedName>
    <definedName name="solver_lhs2" localSheetId="10" hidden="1">LARef!$F$8:$F$11</definedName>
    <definedName name="solver_lhs2" localSheetId="14" hidden="1">ReGalToDis!$F$8:$F$11</definedName>
    <definedName name="solver_lhs2" localSheetId="13" hidden="1">ReLAToDis!$F$8:$F$11</definedName>
    <definedName name="solver_lhs2" localSheetId="15" hidden="1">ReStLToDis!$F$8:$F$11</definedName>
    <definedName name="solver_lhs2" localSheetId="16" hidden="1">Sheet3!$G$2:$G$7</definedName>
    <definedName name="solver_lhs2" localSheetId="12" hidden="1">StLRef!$F$8:$F$11</definedName>
    <definedName name="solver_lhs2" localSheetId="0" hidden="1">TransportationArdi1!$E$11:$E$13</definedName>
    <definedName name="solver_lhs2" localSheetId="1" hidden="1">TransportationASW1!$E$9:$E$10</definedName>
    <definedName name="solver_lhs2" localSheetId="3" hidden="1">TransportationASW2!$E$10:$E$12</definedName>
    <definedName name="solver_lhs2" localSheetId="6" hidden="1">Transshipment!$D$8:$D$9</definedName>
    <definedName name="solver_lhs2" localSheetId="8" hidden="1">TransshipmetToTransportation!$G$11:$G$14</definedName>
    <definedName name="solver_lhs3" localSheetId="6" hidden="1">Transshipment!$I$10:$K$10</definedName>
    <definedName name="solver_lhs3" localSheetId="8" hidden="1">TransshipmetToTransportation!$G$13:$G$14</definedName>
    <definedName name="solver_lin" localSheetId="4" hidden="1">1</definedName>
    <definedName name="solver_mip" localSheetId="5" hidden="1">2147483647</definedName>
    <definedName name="solver_mip" localSheetId="4" hidden="1">2147483647</definedName>
    <definedName name="solver_mip" localSheetId="11" hidden="1">2147483647</definedName>
    <definedName name="solver_mip" localSheetId="10" hidden="1">2147483647</definedName>
    <definedName name="solver_mip" localSheetId="14" hidden="1">2147483647</definedName>
    <definedName name="solver_mip" localSheetId="13" hidden="1">2147483647</definedName>
    <definedName name="solver_mip" localSheetId="15" hidden="1">2147483647</definedName>
    <definedName name="solver_mip" localSheetId="16" hidden="1">2147483647</definedName>
    <definedName name="solver_mip" localSheetId="12" hidden="1">2147483647</definedName>
    <definedName name="solver_mip" localSheetId="0" hidden="1">2147483647</definedName>
    <definedName name="solver_mip" localSheetId="1" hidden="1">2147483647</definedName>
    <definedName name="solver_mip" localSheetId="3" hidden="1">2147483647</definedName>
    <definedName name="solver_mip" localSheetId="6" hidden="1">2147483647</definedName>
    <definedName name="solver_mip" localSheetId="8" hidden="1">2147483647</definedName>
    <definedName name="solver_mni" localSheetId="5" hidden="1">30</definedName>
    <definedName name="solver_mni" localSheetId="4" hidden="1">30</definedName>
    <definedName name="solver_mni" localSheetId="11" hidden="1">30</definedName>
    <definedName name="solver_mni" localSheetId="10" hidden="1">30</definedName>
    <definedName name="solver_mni" localSheetId="14" hidden="1">30</definedName>
    <definedName name="solver_mni" localSheetId="13" hidden="1">30</definedName>
    <definedName name="solver_mni" localSheetId="15" hidden="1">30</definedName>
    <definedName name="solver_mni" localSheetId="16" hidden="1">30</definedName>
    <definedName name="solver_mni" localSheetId="12" hidden="1">30</definedName>
    <definedName name="solver_mni" localSheetId="0" hidden="1">30</definedName>
    <definedName name="solver_mni" localSheetId="1" hidden="1">30</definedName>
    <definedName name="solver_mni" localSheetId="3" hidden="1">30</definedName>
    <definedName name="solver_mni" localSheetId="6" hidden="1">30</definedName>
    <definedName name="solver_mni" localSheetId="8" hidden="1">30</definedName>
    <definedName name="solver_mrt" localSheetId="5" hidden="1">0.075</definedName>
    <definedName name="solver_mrt" localSheetId="4" hidden="1">0.075</definedName>
    <definedName name="solver_mrt" localSheetId="11" hidden="1">0.075</definedName>
    <definedName name="solver_mrt" localSheetId="10" hidden="1">0.075</definedName>
    <definedName name="solver_mrt" localSheetId="14" hidden="1">0.075</definedName>
    <definedName name="solver_mrt" localSheetId="13" hidden="1">0.075</definedName>
    <definedName name="solver_mrt" localSheetId="15" hidden="1">0.075</definedName>
    <definedName name="solver_mrt" localSheetId="16" hidden="1">0.075</definedName>
    <definedName name="solver_mrt" localSheetId="12" hidden="1">0.075</definedName>
    <definedName name="solver_mrt" localSheetId="0" hidden="1">0.075</definedName>
    <definedName name="solver_mrt" localSheetId="1" hidden="1">0.075</definedName>
    <definedName name="solver_mrt" localSheetId="3" hidden="1">0.075</definedName>
    <definedName name="solver_mrt" localSheetId="6" hidden="1">0.075</definedName>
    <definedName name="solver_mrt" localSheetId="8" hidden="1">0.075</definedName>
    <definedName name="solver_msl" localSheetId="5" hidden="1">2</definedName>
    <definedName name="solver_msl" localSheetId="4" hidden="1">2</definedName>
    <definedName name="solver_msl" localSheetId="11" hidden="1">2</definedName>
    <definedName name="solver_msl" localSheetId="10" hidden="1">2</definedName>
    <definedName name="solver_msl" localSheetId="14" hidden="1">2</definedName>
    <definedName name="solver_msl" localSheetId="13" hidden="1">2</definedName>
    <definedName name="solver_msl" localSheetId="15" hidden="1">2</definedName>
    <definedName name="solver_msl" localSheetId="16" hidden="1">2</definedName>
    <definedName name="solver_msl" localSheetId="12" hidden="1">2</definedName>
    <definedName name="solver_msl" localSheetId="0" hidden="1">2</definedName>
    <definedName name="solver_msl" localSheetId="1" hidden="1">2</definedName>
    <definedName name="solver_msl" localSheetId="3" hidden="1">2</definedName>
    <definedName name="solver_msl" localSheetId="6" hidden="1">2</definedName>
    <definedName name="solver_msl" localSheetId="8" hidden="1">2</definedName>
    <definedName name="solver_neg" localSheetId="5" hidden="1">1</definedName>
    <definedName name="solver_neg" localSheetId="4" hidden="1">1</definedName>
    <definedName name="solver_neg" localSheetId="11" hidden="1">1</definedName>
    <definedName name="solver_neg" localSheetId="10" hidden="1">1</definedName>
    <definedName name="solver_neg" localSheetId="14" hidden="1">1</definedName>
    <definedName name="solver_neg" localSheetId="13" hidden="1">1</definedName>
    <definedName name="solver_neg" localSheetId="15" hidden="1">1</definedName>
    <definedName name="solver_neg" localSheetId="16" hidden="1">1</definedName>
    <definedName name="solver_neg" localSheetId="12" hidden="1">1</definedName>
    <definedName name="solver_neg" localSheetId="0" hidden="1">1</definedName>
    <definedName name="solver_neg" localSheetId="1" hidden="1">1</definedName>
    <definedName name="solver_neg" localSheetId="3" hidden="1">1</definedName>
    <definedName name="solver_neg" localSheetId="6" hidden="1">1</definedName>
    <definedName name="solver_neg" localSheetId="8" hidden="1">1</definedName>
    <definedName name="solver_nod" localSheetId="5" hidden="1">2147483647</definedName>
    <definedName name="solver_nod" localSheetId="4" hidden="1">2147483647</definedName>
    <definedName name="solver_nod" localSheetId="11" hidden="1">2147483647</definedName>
    <definedName name="solver_nod" localSheetId="10" hidden="1">2147483647</definedName>
    <definedName name="solver_nod" localSheetId="14" hidden="1">2147483647</definedName>
    <definedName name="solver_nod" localSheetId="13" hidden="1">2147483647</definedName>
    <definedName name="solver_nod" localSheetId="15" hidden="1">2147483647</definedName>
    <definedName name="solver_nod" localSheetId="16" hidden="1">2147483647</definedName>
    <definedName name="solver_nod" localSheetId="12" hidden="1">2147483647</definedName>
    <definedName name="solver_nod" localSheetId="0" hidden="1">2147483647</definedName>
    <definedName name="solver_nod" localSheetId="1" hidden="1">2147483647</definedName>
    <definedName name="solver_nod" localSheetId="3" hidden="1">2147483647</definedName>
    <definedName name="solver_nod" localSheetId="6" hidden="1">2147483647</definedName>
    <definedName name="solver_nod" localSheetId="8" hidden="1">2147483647</definedName>
    <definedName name="solver_num" localSheetId="5" hidden="1">2</definedName>
    <definedName name="solver_num" localSheetId="4" hidden="1">2</definedName>
    <definedName name="solver_num" localSheetId="11" hidden="1">2</definedName>
    <definedName name="solver_num" localSheetId="10" hidden="1">2</definedName>
    <definedName name="solver_num" localSheetId="14" hidden="1">2</definedName>
    <definedName name="solver_num" localSheetId="13" hidden="1">2</definedName>
    <definedName name="solver_num" localSheetId="15" hidden="1">2</definedName>
    <definedName name="solver_num" localSheetId="16" hidden="1">2</definedName>
    <definedName name="solver_num" localSheetId="12" hidden="1">2</definedName>
    <definedName name="solver_num" localSheetId="0" hidden="1">2</definedName>
    <definedName name="solver_num" localSheetId="1" hidden="1">2</definedName>
    <definedName name="solver_num" localSheetId="3" hidden="1">2</definedName>
    <definedName name="solver_num" localSheetId="6" hidden="1">3</definedName>
    <definedName name="solver_num" localSheetId="8" hidden="1">2</definedName>
    <definedName name="solver_nwt" localSheetId="5" hidden="1">1</definedName>
    <definedName name="solver_nwt" localSheetId="4" hidden="1">1</definedName>
    <definedName name="solver_nwt" localSheetId="11" hidden="1">1</definedName>
    <definedName name="solver_nwt" localSheetId="10" hidden="1">1</definedName>
    <definedName name="solver_nwt" localSheetId="14" hidden="1">1</definedName>
    <definedName name="solver_nwt" localSheetId="13" hidden="1">1</definedName>
    <definedName name="solver_nwt" localSheetId="15" hidden="1">1</definedName>
    <definedName name="solver_nwt" localSheetId="16" hidden="1">1</definedName>
    <definedName name="solver_nwt" localSheetId="12" hidden="1">1</definedName>
    <definedName name="solver_nwt" localSheetId="0" hidden="1">1</definedName>
    <definedName name="solver_nwt" localSheetId="1" hidden="1">1</definedName>
    <definedName name="solver_nwt" localSheetId="3" hidden="1">1</definedName>
    <definedName name="solver_nwt" localSheetId="6" hidden="1">1</definedName>
    <definedName name="solver_nwt" localSheetId="8" hidden="1">1</definedName>
    <definedName name="solver_opt" localSheetId="5" hidden="1">Assignment!$E$15</definedName>
    <definedName name="solver_opt" localSheetId="4" hidden="1">AssignmentArdi!$M$30</definedName>
    <definedName name="solver_opt" localSheetId="11" hidden="1">GalRef!$F$12</definedName>
    <definedName name="solver_opt" localSheetId="10" hidden="1">LARef!$F$12</definedName>
    <definedName name="solver_opt" localSheetId="14" hidden="1">ReGalToDis!$F$12</definedName>
    <definedName name="solver_opt" localSheetId="13" hidden="1">ReLAToDis!$F$12</definedName>
    <definedName name="solver_opt" localSheetId="15" hidden="1">ReStLToDis!$F$12</definedName>
    <definedName name="solver_opt" localSheetId="16" hidden="1">Sheet3!$I$8</definedName>
    <definedName name="solver_opt" localSheetId="12" hidden="1">StLRef!$F$12</definedName>
    <definedName name="solver_opt" localSheetId="0" hidden="1">TransportationArdi1!$E$14</definedName>
    <definedName name="solver_opt" localSheetId="1" hidden="1">TransportationASW1!$E$11</definedName>
    <definedName name="solver_opt" localSheetId="3" hidden="1">TransportationASW2!$E$13</definedName>
    <definedName name="solver_opt" localSheetId="6" hidden="1">Transshipment!$L$10</definedName>
    <definedName name="solver_opt" localSheetId="8" hidden="1">TransshipmetToTransportation!$G$15</definedName>
    <definedName name="solver_pre" localSheetId="5" hidden="1">0.000001</definedName>
    <definedName name="solver_pre" localSheetId="4" hidden="1">0.000001</definedName>
    <definedName name="solver_pre" localSheetId="11" hidden="1">0.000001</definedName>
    <definedName name="solver_pre" localSheetId="10" hidden="1">0.000001</definedName>
    <definedName name="solver_pre" localSheetId="14" hidden="1">0.000001</definedName>
    <definedName name="solver_pre" localSheetId="13" hidden="1">0.000001</definedName>
    <definedName name="solver_pre" localSheetId="15" hidden="1">0.000001</definedName>
    <definedName name="solver_pre" localSheetId="16" hidden="1">0.000001</definedName>
    <definedName name="solver_pre" localSheetId="12" hidden="1">0.000001</definedName>
    <definedName name="solver_pre" localSheetId="0" hidden="1">0.000001</definedName>
    <definedName name="solver_pre" localSheetId="1" hidden="1">0.000001</definedName>
    <definedName name="solver_pre" localSheetId="3" hidden="1">0.000001</definedName>
    <definedName name="solver_pre" localSheetId="6" hidden="1">0.000001</definedName>
    <definedName name="solver_pre" localSheetId="8" hidden="1">0.000001</definedName>
    <definedName name="solver_rbv" localSheetId="5" hidden="1">1</definedName>
    <definedName name="solver_rbv" localSheetId="4" hidden="1">1</definedName>
    <definedName name="solver_rbv" localSheetId="11" hidden="1">1</definedName>
    <definedName name="solver_rbv" localSheetId="10" hidden="1">1</definedName>
    <definedName name="solver_rbv" localSheetId="14" hidden="1">1</definedName>
    <definedName name="solver_rbv" localSheetId="13" hidden="1">1</definedName>
    <definedName name="solver_rbv" localSheetId="15" hidden="1">1</definedName>
    <definedName name="solver_rbv" localSheetId="16" hidden="1">2</definedName>
    <definedName name="solver_rbv" localSheetId="12" hidden="1">1</definedName>
    <definedName name="solver_rbv" localSheetId="0" hidden="1">1</definedName>
    <definedName name="solver_rbv" localSheetId="1" hidden="1">1</definedName>
    <definedName name="solver_rbv" localSheetId="3" hidden="1">1</definedName>
    <definedName name="solver_rbv" localSheetId="6" hidden="1">1</definedName>
    <definedName name="solver_rbv" localSheetId="8" hidden="1">1</definedName>
    <definedName name="solver_rel1" localSheetId="5" hidden="1">3</definedName>
    <definedName name="solver_rel1" localSheetId="4" hidden="1">3</definedName>
    <definedName name="solver_rel1" localSheetId="11" hidden="1">3</definedName>
    <definedName name="solver_rel1" localSheetId="10" hidden="1">3</definedName>
    <definedName name="solver_rel1" localSheetId="14" hidden="1">3</definedName>
    <definedName name="solver_rel1" localSheetId="13" hidden="1">3</definedName>
    <definedName name="solver_rel1" localSheetId="15" hidden="1">3</definedName>
    <definedName name="solver_rel1" localSheetId="16" hidden="1">5</definedName>
    <definedName name="solver_rel1" localSheetId="12" hidden="1">3</definedName>
    <definedName name="solver_rel1" localSheetId="0" hidden="1">3</definedName>
    <definedName name="solver_rel1" localSheetId="1" hidden="1">3</definedName>
    <definedName name="solver_rel1" localSheetId="3" hidden="1">3</definedName>
    <definedName name="solver_rel1" localSheetId="6" hidden="1">2</definedName>
    <definedName name="solver_rel1" localSheetId="8" hidden="1">2</definedName>
    <definedName name="solver_rel2" localSheetId="5" hidden="1">1</definedName>
    <definedName name="solver_rel2" localSheetId="4" hidden="1">1</definedName>
    <definedName name="solver_rel2" localSheetId="11" hidden="1">1</definedName>
    <definedName name="solver_rel2" localSheetId="10" hidden="1">1</definedName>
    <definedName name="solver_rel2" localSheetId="14" hidden="1">1</definedName>
    <definedName name="solver_rel2" localSheetId="13" hidden="1">1</definedName>
    <definedName name="solver_rel2" localSheetId="15" hidden="1">1</definedName>
    <definedName name="solver_rel2" localSheetId="16" hidden="1">2</definedName>
    <definedName name="solver_rel2" localSheetId="12" hidden="1">1</definedName>
    <definedName name="solver_rel2" localSheetId="0" hidden="1">1</definedName>
    <definedName name="solver_rel2" localSheetId="1" hidden="1">1</definedName>
    <definedName name="solver_rel2" localSheetId="3" hidden="1">1</definedName>
    <definedName name="solver_rel2" localSheetId="6" hidden="1">1</definedName>
    <definedName name="solver_rel2" localSheetId="8" hidden="1">2</definedName>
    <definedName name="solver_rel3" localSheetId="6" hidden="1">3</definedName>
    <definedName name="solver_rel3" localSheetId="8" hidden="1">2</definedName>
    <definedName name="solver_rhs1" localSheetId="5" hidden="1">Assignment!$B$17:$D$17</definedName>
    <definedName name="solver_rhs1" localSheetId="4" hidden="1">AssignmentArdi!$C$32:$L$32</definedName>
    <definedName name="solver_rhs1" localSheetId="11" hidden="1">GalRef!$B$14:$E$14</definedName>
    <definedName name="solver_rhs1" localSheetId="10" hidden="1">LARef!$B$14:$E$14</definedName>
    <definedName name="solver_rhs1" localSheetId="14" hidden="1">ReGalToDis!$B$14:$E$14</definedName>
    <definedName name="solver_rhs1" localSheetId="13" hidden="1">ReLAToDis!$B$14:$E$14</definedName>
    <definedName name="solver_rhs1" localSheetId="15" hidden="1">ReStLToDis!$B$14:$E$14</definedName>
    <definedName name="solver_rhs1" localSheetId="16" hidden="1">binary</definedName>
    <definedName name="solver_rhs1" localSheetId="12" hidden="1">StLRef!$B$14:$E$14</definedName>
    <definedName name="solver_rhs1" localSheetId="0" hidden="1">TransportationArdi1!$B$16:$D$16</definedName>
    <definedName name="solver_rhs1" localSheetId="1" hidden="1">TransportationASW1!$B$13:$D$13</definedName>
    <definedName name="solver_rhs1" localSheetId="3" hidden="1">TransportationASW2!$B$15:$D$15</definedName>
    <definedName name="solver_rhs1" localSheetId="6" hidden="1">Transshipment!$F$14:$F$15</definedName>
    <definedName name="solver_rhs1" localSheetId="8" hidden="1">TransshipmetToTransportation!$B$17:$F$17</definedName>
    <definedName name="solver_rhs2" localSheetId="5" hidden="1">Assignment!$G$11:$G$14</definedName>
    <definedName name="solver_rhs2" localSheetId="4" hidden="1">AssignmentArdi!$O$19:$O$29</definedName>
    <definedName name="solver_rhs2" localSheetId="11" hidden="1">GalRef!$H$8:$H$11</definedName>
    <definedName name="solver_rhs2" localSheetId="10" hidden="1">LARef!$H$8:$H$11</definedName>
    <definedName name="solver_rhs2" localSheetId="14" hidden="1">ReGalToDis!$H$8:$H$11</definedName>
    <definedName name="solver_rhs2" localSheetId="13" hidden="1">ReLAToDis!$H$8:$H$11</definedName>
    <definedName name="solver_rhs2" localSheetId="15" hidden="1">ReStLToDis!$H$8:$H$11</definedName>
    <definedName name="solver_rhs2" localSheetId="16" hidden="1">Sheet3!$I$2:$I$7</definedName>
    <definedName name="solver_rhs2" localSheetId="12" hidden="1">StLRef!$H$8:$H$11</definedName>
    <definedName name="solver_rhs2" localSheetId="0" hidden="1">TransportationArdi1!$G$11:$G$13</definedName>
    <definedName name="solver_rhs2" localSheetId="1" hidden="1">TransportationASW1!$G$9:$G$10</definedName>
    <definedName name="solver_rhs2" localSheetId="3" hidden="1">TransportationASW2!$G$10:$G$12</definedName>
    <definedName name="solver_rhs2" localSheetId="6" hidden="1">Transshipment!$F$8:$F$9</definedName>
    <definedName name="solver_rhs2" localSheetId="8" hidden="1">TransshipmetToTransportation!$I$11:$I$14</definedName>
    <definedName name="solver_rhs3" localSheetId="6" hidden="1">Transshipment!$I$12:$K$12</definedName>
    <definedName name="solver_rhs3" localSheetId="8" hidden="1">TransshipmetToTransportation!$I$13:$I$14</definedName>
    <definedName name="solver_rlx" localSheetId="5" hidden="1">2</definedName>
    <definedName name="solver_rlx" localSheetId="4" hidden="1">1</definedName>
    <definedName name="solver_rlx" localSheetId="11" hidden="1">2</definedName>
    <definedName name="solver_rlx" localSheetId="10" hidden="1">2</definedName>
    <definedName name="solver_rlx" localSheetId="14" hidden="1">2</definedName>
    <definedName name="solver_rlx" localSheetId="13" hidden="1">2</definedName>
    <definedName name="solver_rlx" localSheetId="15" hidden="1">2</definedName>
    <definedName name="solver_rlx" localSheetId="16" hidden="1">2</definedName>
    <definedName name="solver_rlx" localSheetId="12" hidden="1">2</definedName>
    <definedName name="solver_rlx" localSheetId="0" hidden="1">2</definedName>
    <definedName name="solver_rlx" localSheetId="1" hidden="1">2</definedName>
    <definedName name="solver_rlx" localSheetId="3" hidden="1">2</definedName>
    <definedName name="solver_rlx" localSheetId="6" hidden="1">2</definedName>
    <definedName name="solver_rlx" localSheetId="8" hidden="1">2</definedName>
    <definedName name="solver_rsd" localSheetId="5" hidden="1">0</definedName>
    <definedName name="solver_rsd" localSheetId="4" hidden="1">0</definedName>
    <definedName name="solver_rsd" localSheetId="11" hidden="1">0</definedName>
    <definedName name="solver_rsd" localSheetId="10" hidden="1">0</definedName>
    <definedName name="solver_rsd" localSheetId="14" hidden="1">0</definedName>
    <definedName name="solver_rsd" localSheetId="13" hidden="1">0</definedName>
    <definedName name="solver_rsd" localSheetId="15" hidden="1">0</definedName>
    <definedName name="solver_rsd" localSheetId="16" hidden="1">0</definedName>
    <definedName name="solver_rsd" localSheetId="12" hidden="1">0</definedName>
    <definedName name="solver_rsd" localSheetId="0" hidden="1">0</definedName>
    <definedName name="solver_rsd" localSheetId="1" hidden="1">0</definedName>
    <definedName name="solver_rsd" localSheetId="3" hidden="1">0</definedName>
    <definedName name="solver_rsd" localSheetId="6" hidden="1">0</definedName>
    <definedName name="solver_rsd" localSheetId="8" hidden="1">0</definedName>
    <definedName name="solver_scl" localSheetId="5" hidden="1">1</definedName>
    <definedName name="solver_scl" localSheetId="4" hidden="1">2</definedName>
    <definedName name="solver_scl" localSheetId="11" hidden="1">1</definedName>
    <definedName name="solver_scl" localSheetId="10" hidden="1">1</definedName>
    <definedName name="solver_scl" localSheetId="14" hidden="1">1</definedName>
    <definedName name="solver_scl" localSheetId="13" hidden="1">1</definedName>
    <definedName name="solver_scl" localSheetId="15" hidden="1">1</definedName>
    <definedName name="solver_scl" localSheetId="16" hidden="1">2</definedName>
    <definedName name="solver_scl" localSheetId="12" hidden="1">1</definedName>
    <definedName name="solver_scl" localSheetId="0" hidden="1">1</definedName>
    <definedName name="solver_scl" localSheetId="1" hidden="1">1</definedName>
    <definedName name="solver_scl" localSheetId="3" hidden="1">1</definedName>
    <definedName name="solver_scl" localSheetId="6" hidden="1">1</definedName>
    <definedName name="solver_scl" localSheetId="8" hidden="1">1</definedName>
    <definedName name="solver_sho" localSheetId="5" hidden="1">2</definedName>
    <definedName name="solver_sho" localSheetId="4" hidden="1">2</definedName>
    <definedName name="solver_sho" localSheetId="11" hidden="1">2</definedName>
    <definedName name="solver_sho" localSheetId="10" hidden="1">2</definedName>
    <definedName name="solver_sho" localSheetId="14" hidden="1">2</definedName>
    <definedName name="solver_sho" localSheetId="13" hidden="1">2</definedName>
    <definedName name="solver_sho" localSheetId="15" hidden="1">2</definedName>
    <definedName name="solver_sho" localSheetId="16" hidden="1">2</definedName>
    <definedName name="solver_sho" localSheetId="12" hidden="1">2</definedName>
    <definedName name="solver_sho" localSheetId="0" hidden="1">2</definedName>
    <definedName name="solver_sho" localSheetId="1" hidden="1">2</definedName>
    <definedName name="solver_sho" localSheetId="3" hidden="1">2</definedName>
    <definedName name="solver_sho" localSheetId="6" hidden="1">2</definedName>
    <definedName name="solver_sho" localSheetId="8" hidden="1">2</definedName>
    <definedName name="solver_ssz" localSheetId="5" hidden="1">100</definedName>
    <definedName name="solver_ssz" localSheetId="4" hidden="1">100</definedName>
    <definedName name="solver_ssz" localSheetId="11" hidden="1">100</definedName>
    <definedName name="solver_ssz" localSheetId="10" hidden="1">100</definedName>
    <definedName name="solver_ssz" localSheetId="14" hidden="1">100</definedName>
    <definedName name="solver_ssz" localSheetId="13" hidden="1">100</definedName>
    <definedName name="solver_ssz" localSheetId="15" hidden="1">100</definedName>
    <definedName name="solver_ssz" localSheetId="16" hidden="1">100</definedName>
    <definedName name="solver_ssz" localSheetId="12" hidden="1">100</definedName>
    <definedName name="solver_ssz" localSheetId="0" hidden="1">100</definedName>
    <definedName name="solver_ssz" localSheetId="1" hidden="1">100</definedName>
    <definedName name="solver_ssz" localSheetId="3" hidden="1">100</definedName>
    <definedName name="solver_ssz" localSheetId="6" hidden="1">100</definedName>
    <definedName name="solver_ssz" localSheetId="8" hidden="1">100</definedName>
    <definedName name="solver_tim" localSheetId="5" hidden="1">2147483647</definedName>
    <definedName name="solver_tim" localSheetId="4" hidden="1">100</definedName>
    <definedName name="solver_tim" localSheetId="11" hidden="1">2147483647</definedName>
    <definedName name="solver_tim" localSheetId="10" hidden="1">2147483647</definedName>
    <definedName name="solver_tim" localSheetId="14" hidden="1">2147483647</definedName>
    <definedName name="solver_tim" localSheetId="13" hidden="1">2147483647</definedName>
    <definedName name="solver_tim" localSheetId="15" hidden="1">2147483647</definedName>
    <definedName name="solver_tim" localSheetId="16" hidden="1">2147483647</definedName>
    <definedName name="solver_tim" localSheetId="12" hidden="1">2147483647</definedName>
    <definedName name="solver_tim" localSheetId="0" hidden="1">2147483647</definedName>
    <definedName name="solver_tim" localSheetId="1" hidden="1">2147483647</definedName>
    <definedName name="solver_tim" localSheetId="3" hidden="1">2147483647</definedName>
    <definedName name="solver_tim" localSheetId="6" hidden="1">2147483647</definedName>
    <definedName name="solver_tim" localSheetId="8" hidden="1">2147483647</definedName>
    <definedName name="solver_tol" localSheetId="5" hidden="1">0.01</definedName>
    <definedName name="solver_tol" localSheetId="4" hidden="1">0.05</definedName>
    <definedName name="solver_tol" localSheetId="11" hidden="1">0.01</definedName>
    <definedName name="solver_tol" localSheetId="10" hidden="1">0.01</definedName>
    <definedName name="solver_tol" localSheetId="14" hidden="1">0.01</definedName>
    <definedName name="solver_tol" localSheetId="13" hidden="1">0.01</definedName>
    <definedName name="solver_tol" localSheetId="15" hidden="1">0.01</definedName>
    <definedName name="solver_tol" localSheetId="16" hidden="1">0.01</definedName>
    <definedName name="solver_tol" localSheetId="12" hidden="1">0.01</definedName>
    <definedName name="solver_tol" localSheetId="0" hidden="1">0.01</definedName>
    <definedName name="solver_tol" localSheetId="1" hidden="1">0.01</definedName>
    <definedName name="solver_tol" localSheetId="3" hidden="1">0.01</definedName>
    <definedName name="solver_tol" localSheetId="6" hidden="1">0.01</definedName>
    <definedName name="solver_tol" localSheetId="8" hidden="1">0.01</definedName>
    <definedName name="solver_typ" localSheetId="5" hidden="1">2</definedName>
    <definedName name="solver_typ" localSheetId="4" hidden="1">2</definedName>
    <definedName name="solver_typ" localSheetId="11" hidden="1">2</definedName>
    <definedName name="solver_typ" localSheetId="10" hidden="1">2</definedName>
    <definedName name="solver_typ" localSheetId="14" hidden="1">2</definedName>
    <definedName name="solver_typ" localSheetId="13" hidden="1">2</definedName>
    <definedName name="solver_typ" localSheetId="15" hidden="1">2</definedName>
    <definedName name="solver_typ" localSheetId="16" hidden="1">2</definedName>
    <definedName name="solver_typ" localSheetId="12" hidden="1">2</definedName>
    <definedName name="solver_typ" localSheetId="0" hidden="1">2</definedName>
    <definedName name="solver_typ" localSheetId="1" hidden="1">2</definedName>
    <definedName name="solver_typ" localSheetId="3" hidden="1">2</definedName>
    <definedName name="solver_typ" localSheetId="6" hidden="1">2</definedName>
    <definedName name="solver_typ" localSheetId="8" hidden="1">2</definedName>
    <definedName name="solver_val" localSheetId="5" hidden="1">0</definedName>
    <definedName name="solver_val" localSheetId="4" hidden="1">0</definedName>
    <definedName name="solver_val" localSheetId="11" hidden="1">0</definedName>
    <definedName name="solver_val" localSheetId="10" hidden="1">0</definedName>
    <definedName name="solver_val" localSheetId="14" hidden="1">0</definedName>
    <definedName name="solver_val" localSheetId="13" hidden="1">0</definedName>
    <definedName name="solver_val" localSheetId="15" hidden="1">0</definedName>
    <definedName name="solver_val" localSheetId="16" hidden="1">0</definedName>
    <definedName name="solver_val" localSheetId="12" hidden="1">0</definedName>
    <definedName name="solver_val" localSheetId="0" hidden="1">0</definedName>
    <definedName name="solver_val" localSheetId="1" hidden="1">0</definedName>
    <definedName name="solver_val" localSheetId="3" hidden="1">0</definedName>
    <definedName name="solver_val" localSheetId="6" hidden="1">0</definedName>
    <definedName name="solver_val" localSheetId="8" hidden="1">0</definedName>
    <definedName name="solver_ver" localSheetId="5" hidden="1">3</definedName>
    <definedName name="solver_ver" localSheetId="4" hidden="1">3</definedName>
    <definedName name="solver_ver" localSheetId="11" hidden="1">3</definedName>
    <definedName name="solver_ver" localSheetId="10" hidden="1">3</definedName>
    <definedName name="solver_ver" localSheetId="14" hidden="1">3</definedName>
    <definedName name="solver_ver" localSheetId="13" hidden="1">3</definedName>
    <definedName name="solver_ver" localSheetId="15" hidden="1">3</definedName>
    <definedName name="solver_ver" localSheetId="16" hidden="1">3</definedName>
    <definedName name="solver_ver" localSheetId="12" hidden="1">3</definedName>
    <definedName name="solver_ver" localSheetId="0" hidden="1">3</definedName>
    <definedName name="solver_ver" localSheetId="1" hidden="1">3</definedName>
    <definedName name="solver_ver" localSheetId="3" hidden="1">3</definedName>
    <definedName name="solver_ver" localSheetId="6" hidden="1">3</definedName>
    <definedName name="solver_ver" localSheetId="8" hidden="1">3</definedName>
  </definedNames>
  <calcPr calcId="145621"/>
</workbook>
</file>

<file path=xl/calcChain.xml><?xml version="1.0" encoding="utf-8"?>
<calcChain xmlns="http://schemas.openxmlformats.org/spreadsheetml/2006/main">
  <c r="E14" i="23" l="1"/>
  <c r="D14" i="23"/>
  <c r="C14" i="23"/>
  <c r="B14" i="23"/>
  <c r="E12" i="23"/>
  <c r="D12" i="23"/>
  <c r="C12" i="23"/>
  <c r="B12" i="23"/>
  <c r="H11" i="23"/>
  <c r="F11" i="23"/>
  <c r="A11" i="23"/>
  <c r="H10" i="23"/>
  <c r="F10" i="23"/>
  <c r="H9" i="23"/>
  <c r="F9" i="23"/>
  <c r="A9" i="23"/>
  <c r="H8" i="23"/>
  <c r="F8" i="23"/>
  <c r="E5" i="23"/>
  <c r="D5" i="23"/>
  <c r="C5" i="23"/>
  <c r="B5" i="23"/>
  <c r="A5" i="23"/>
  <c r="E4" i="23"/>
  <c r="D4" i="23"/>
  <c r="C4" i="23"/>
  <c r="B4" i="23"/>
  <c r="A4" i="23"/>
  <c r="A10" i="23" s="1"/>
  <c r="E3" i="23"/>
  <c r="D3" i="23"/>
  <c r="C3" i="23"/>
  <c r="B3" i="23"/>
  <c r="A3" i="23"/>
  <c r="E2" i="23"/>
  <c r="D2" i="23"/>
  <c r="C2" i="23"/>
  <c r="B2" i="23"/>
  <c r="F12" i="23" s="1"/>
  <c r="A2" i="23"/>
  <c r="A8" i="23" s="1"/>
  <c r="E1" i="23"/>
  <c r="E7" i="23" s="1"/>
  <c r="D1" i="23"/>
  <c r="D7" i="23" s="1"/>
  <c r="C1" i="23"/>
  <c r="C7" i="23" s="1"/>
  <c r="B1" i="23"/>
  <c r="B7" i="23" s="1"/>
  <c r="E14" i="22"/>
  <c r="D14" i="22"/>
  <c r="C14" i="22"/>
  <c r="B14" i="22"/>
  <c r="E12" i="22"/>
  <c r="D12" i="22"/>
  <c r="C12" i="22"/>
  <c r="B12" i="22"/>
  <c r="H11" i="22"/>
  <c r="F11" i="22"/>
  <c r="H10" i="22"/>
  <c r="F10" i="22"/>
  <c r="H9" i="22"/>
  <c r="F9" i="22"/>
  <c r="A9" i="22"/>
  <c r="H8" i="22"/>
  <c r="F8" i="22"/>
  <c r="E5" i="22"/>
  <c r="D5" i="22"/>
  <c r="C5" i="22"/>
  <c r="B5" i="22"/>
  <c r="A5" i="22"/>
  <c r="A11" i="22" s="1"/>
  <c r="E4" i="22"/>
  <c r="D4" i="22"/>
  <c r="C4" i="22"/>
  <c r="B4" i="22"/>
  <c r="A4" i="22"/>
  <c r="A10" i="22" s="1"/>
  <c r="E3" i="22"/>
  <c r="D3" i="22"/>
  <c r="C3" i="22"/>
  <c r="B3" i="22"/>
  <c r="A3" i="22"/>
  <c r="E2" i="22"/>
  <c r="D2" i="22"/>
  <c r="C2" i="22"/>
  <c r="B2" i="22"/>
  <c r="F12" i="22" s="1"/>
  <c r="A2" i="22"/>
  <c r="A8" i="22" s="1"/>
  <c r="E1" i="22"/>
  <c r="E7" i="22" s="1"/>
  <c r="D1" i="22"/>
  <c r="D7" i="22" s="1"/>
  <c r="C1" i="22"/>
  <c r="C7" i="22" s="1"/>
  <c r="B1" i="22"/>
  <c r="B7" i="22" s="1"/>
  <c r="E14" i="21"/>
  <c r="D14" i="21"/>
  <c r="C14" i="21"/>
  <c r="B14" i="21"/>
  <c r="E12" i="21"/>
  <c r="D12" i="21"/>
  <c r="C12" i="21"/>
  <c r="B12" i="21"/>
  <c r="H11" i="21"/>
  <c r="F11" i="21"/>
  <c r="H10" i="21"/>
  <c r="F10" i="21"/>
  <c r="A10" i="21"/>
  <c r="H9" i="21"/>
  <c r="F9" i="21"/>
  <c r="A9" i="21"/>
  <c r="H8" i="21"/>
  <c r="F8" i="21"/>
  <c r="E5" i="21"/>
  <c r="D5" i="21"/>
  <c r="C5" i="21"/>
  <c r="B5" i="21"/>
  <c r="A5" i="21"/>
  <c r="A11" i="21" s="1"/>
  <c r="E4" i="21"/>
  <c r="D4" i="21"/>
  <c r="C4" i="21"/>
  <c r="B4" i="21"/>
  <c r="A4" i="21"/>
  <c r="E3" i="21"/>
  <c r="D3" i="21"/>
  <c r="C3" i="21"/>
  <c r="B3" i="21"/>
  <c r="A3" i="21"/>
  <c r="E2" i="21"/>
  <c r="D2" i="21"/>
  <c r="F12" i="21" s="1"/>
  <c r="C2" i="21"/>
  <c r="B2" i="21"/>
  <c r="A2" i="21"/>
  <c r="A8" i="21" s="1"/>
  <c r="E1" i="21"/>
  <c r="E7" i="21" s="1"/>
  <c r="D1" i="21"/>
  <c r="D7" i="21" s="1"/>
  <c r="C1" i="21"/>
  <c r="C7" i="21" s="1"/>
  <c r="B1" i="21"/>
  <c r="B7" i="21" s="1"/>
  <c r="E14" i="20"/>
  <c r="D14" i="20"/>
  <c r="C14" i="20"/>
  <c r="B14" i="20"/>
  <c r="E12" i="20"/>
  <c r="D12" i="20"/>
  <c r="C12" i="20"/>
  <c r="B12" i="20"/>
  <c r="H11" i="20"/>
  <c r="F11" i="20"/>
  <c r="H10" i="20"/>
  <c r="F10" i="20"/>
  <c r="A10" i="20"/>
  <c r="H9" i="20"/>
  <c r="F9" i="20"/>
  <c r="H8" i="20"/>
  <c r="F8" i="20"/>
  <c r="E5" i="20"/>
  <c r="D5" i="20"/>
  <c r="C5" i="20"/>
  <c r="B5" i="20"/>
  <c r="A5" i="20"/>
  <c r="A11" i="20" s="1"/>
  <c r="E4" i="20"/>
  <c r="D4" i="20"/>
  <c r="C4" i="20"/>
  <c r="B4" i="20"/>
  <c r="A4" i="20"/>
  <c r="E3" i="20"/>
  <c r="D3" i="20"/>
  <c r="C3" i="20"/>
  <c r="B3" i="20"/>
  <c r="A3" i="20"/>
  <c r="A9" i="20" s="1"/>
  <c r="E2" i="20"/>
  <c r="F12" i="20" s="1"/>
  <c r="D2" i="20"/>
  <c r="C2" i="20"/>
  <c r="B2" i="20"/>
  <c r="A2" i="20"/>
  <c r="A8" i="20" s="1"/>
  <c r="E1" i="20"/>
  <c r="E7" i="20" s="1"/>
  <c r="D1" i="20"/>
  <c r="D7" i="20" s="1"/>
  <c r="C1" i="20"/>
  <c r="C7" i="20" s="1"/>
  <c r="B1" i="20"/>
  <c r="B7" i="20" s="1"/>
  <c r="E14" i="19"/>
  <c r="D14" i="19"/>
  <c r="C14" i="19"/>
  <c r="B14" i="19"/>
  <c r="E12" i="19"/>
  <c r="D12" i="19"/>
  <c r="C12" i="19"/>
  <c r="B12" i="19"/>
  <c r="H11" i="19"/>
  <c r="F11" i="19"/>
  <c r="H10" i="19"/>
  <c r="F10" i="19"/>
  <c r="A10" i="19"/>
  <c r="H9" i="19"/>
  <c r="F9" i="19"/>
  <c r="H8" i="19"/>
  <c r="F8" i="19"/>
  <c r="E5" i="19"/>
  <c r="D5" i="19"/>
  <c r="C5" i="19"/>
  <c r="B5" i="19"/>
  <c r="A5" i="19"/>
  <c r="A11" i="19" s="1"/>
  <c r="E4" i="19"/>
  <c r="D4" i="19"/>
  <c r="C4" i="19"/>
  <c r="B4" i="19"/>
  <c r="A4" i="19"/>
  <c r="E3" i="19"/>
  <c r="D3" i="19"/>
  <c r="C3" i="19"/>
  <c r="B3" i="19"/>
  <c r="A3" i="19"/>
  <c r="A9" i="19" s="1"/>
  <c r="E2" i="19"/>
  <c r="D2" i="19"/>
  <c r="C2" i="19"/>
  <c r="B2" i="19"/>
  <c r="F12" i="19" s="1"/>
  <c r="A2" i="19"/>
  <c r="A8" i="19" s="1"/>
  <c r="E1" i="19"/>
  <c r="E7" i="19" s="1"/>
  <c r="D1" i="19"/>
  <c r="D7" i="19" s="1"/>
  <c r="C1" i="19"/>
  <c r="C7" i="19" s="1"/>
  <c r="B1" i="19"/>
  <c r="B7" i="19" s="1"/>
  <c r="E14" i="18"/>
  <c r="D14" i="18"/>
  <c r="C14" i="18"/>
  <c r="B14" i="18"/>
  <c r="E12" i="18"/>
  <c r="D12" i="18"/>
  <c r="C12" i="18"/>
  <c r="B12" i="18"/>
  <c r="H11" i="18"/>
  <c r="F11" i="18"/>
  <c r="H10" i="18"/>
  <c r="F10" i="18"/>
  <c r="A10" i="18"/>
  <c r="H9" i="18"/>
  <c r="F9" i="18"/>
  <c r="A9" i="18"/>
  <c r="H8" i="18"/>
  <c r="F8" i="18"/>
  <c r="E5" i="18"/>
  <c r="D5" i="18"/>
  <c r="C5" i="18"/>
  <c r="B5" i="18"/>
  <c r="A5" i="18"/>
  <c r="A11" i="18" s="1"/>
  <c r="E4" i="18"/>
  <c r="D4" i="18"/>
  <c r="C4" i="18"/>
  <c r="B4" i="18"/>
  <c r="A4" i="18"/>
  <c r="E3" i="18"/>
  <c r="D3" i="18"/>
  <c r="C3" i="18"/>
  <c r="B3" i="18"/>
  <c r="F12" i="18" s="1"/>
  <c r="A3" i="18"/>
  <c r="E2" i="18"/>
  <c r="D2" i="18"/>
  <c r="C2" i="18"/>
  <c r="B2" i="18"/>
  <c r="A2" i="18"/>
  <c r="A8" i="18" s="1"/>
  <c r="E1" i="18"/>
  <c r="E7" i="18" s="1"/>
  <c r="D1" i="18"/>
  <c r="D7" i="18" s="1"/>
  <c r="C1" i="18"/>
  <c r="C7" i="18" s="1"/>
  <c r="B1" i="18"/>
  <c r="B7" i="18" s="1"/>
  <c r="J26" i="17"/>
  <c r="F26" i="17"/>
  <c r="A26" i="17"/>
  <c r="L25" i="17"/>
  <c r="K25" i="17"/>
  <c r="J25" i="17"/>
  <c r="F25" i="17"/>
  <c r="A25" i="17"/>
  <c r="L24" i="17"/>
  <c r="L26" i="17" s="1"/>
  <c r="K24" i="17"/>
  <c r="K26" i="17" s="1"/>
  <c r="J24" i="17"/>
  <c r="F24" i="17"/>
  <c r="A24" i="17"/>
  <c r="L23" i="17"/>
  <c r="K23" i="17"/>
  <c r="J23" i="17"/>
  <c r="F23" i="17"/>
  <c r="A23" i="17"/>
  <c r="L22" i="17"/>
  <c r="K22" i="17"/>
  <c r="J22" i="17"/>
  <c r="F22" i="17"/>
  <c r="A22" i="17"/>
  <c r="F21" i="17"/>
  <c r="A21" i="17"/>
  <c r="A16" i="17"/>
  <c r="A15" i="17"/>
  <c r="A14" i="17"/>
  <c r="A13" i="17"/>
  <c r="M30" i="16" l="1"/>
  <c r="L30" i="16"/>
  <c r="K30" i="16"/>
  <c r="J30" i="16"/>
  <c r="I30" i="16"/>
  <c r="H30" i="16"/>
  <c r="G30" i="16"/>
  <c r="F30" i="16"/>
  <c r="E30" i="16"/>
  <c r="D30" i="16"/>
  <c r="C30" i="16"/>
  <c r="M29" i="16"/>
  <c r="M28" i="16"/>
  <c r="M27" i="16"/>
  <c r="M26" i="16"/>
  <c r="M25" i="16"/>
  <c r="M24" i="16"/>
  <c r="M23" i="16"/>
  <c r="M22" i="16"/>
  <c r="M21" i="16"/>
  <c r="M20" i="16"/>
  <c r="M19" i="16"/>
  <c r="E11" i="1" l="1"/>
  <c r="D14" i="1"/>
  <c r="E14" i="1"/>
  <c r="C14" i="1"/>
  <c r="B14" i="1"/>
  <c r="E12" i="1"/>
  <c r="E13" i="1"/>
  <c r="E11" i="15"/>
  <c r="D11" i="15"/>
  <c r="C11" i="15"/>
  <c r="B11" i="15"/>
  <c r="E10" i="15"/>
  <c r="E9" i="15"/>
  <c r="I8" i="3" l="1"/>
  <c r="G7" i="3"/>
  <c r="G6" i="3"/>
  <c r="G5" i="3"/>
  <c r="G4" i="3"/>
  <c r="G3" i="3"/>
  <c r="G2" i="3"/>
  <c r="G15" i="13"/>
  <c r="F15" i="13"/>
  <c r="E15" i="13"/>
  <c r="D15" i="13"/>
  <c r="C15" i="13"/>
  <c r="B15" i="13"/>
  <c r="G14" i="13"/>
  <c r="G13" i="13"/>
  <c r="G12" i="13"/>
  <c r="G11" i="13"/>
  <c r="L10" i="12"/>
  <c r="K10" i="12"/>
  <c r="J10" i="12"/>
  <c r="I10" i="12"/>
  <c r="C10" i="12"/>
  <c r="B10" i="12"/>
  <c r="L9" i="12"/>
  <c r="D15" i="12" s="1"/>
  <c r="D9" i="12"/>
  <c r="L8" i="12"/>
  <c r="D14" i="12" s="1"/>
  <c r="D8" i="12"/>
  <c r="E15" i="11"/>
  <c r="D15" i="11"/>
  <c r="C15" i="11"/>
  <c r="B15" i="11"/>
  <c r="E14" i="11"/>
  <c r="E13" i="11"/>
  <c r="E12" i="11"/>
  <c r="E11" i="11"/>
  <c r="E13" i="10"/>
  <c r="D13" i="10"/>
  <c r="C13" i="10"/>
  <c r="B13" i="10"/>
  <c r="E12" i="10"/>
  <c r="E11" i="10"/>
  <c r="E10" i="10"/>
</calcChain>
</file>

<file path=xl/sharedStrings.xml><?xml version="1.0" encoding="utf-8"?>
<sst xmlns="http://schemas.openxmlformats.org/spreadsheetml/2006/main" count="409" uniqueCount="145">
  <si>
    <t>≤</t>
  </si>
  <si>
    <t>≥</t>
  </si>
  <si>
    <t>RHS</t>
  </si>
  <si>
    <t>LHS</t>
  </si>
  <si>
    <t>Decision Variable Table</t>
  </si>
  <si>
    <t>Cost Table</t>
  </si>
  <si>
    <t>`</t>
  </si>
  <si>
    <t>Cell</t>
  </si>
  <si>
    <t>Name</t>
  </si>
  <si>
    <t>Variable Cells</t>
  </si>
  <si>
    <t>Constraints</t>
  </si>
  <si>
    <t>$B$9</t>
  </si>
  <si>
    <t>$C$9</t>
  </si>
  <si>
    <t>$D$9</t>
  </si>
  <si>
    <t>$B$10</t>
  </si>
  <si>
    <t>$C$10</t>
  </si>
  <si>
    <t>$D$10</t>
  </si>
  <si>
    <t>$B$11</t>
  </si>
  <si>
    <t>$C$11</t>
  </si>
  <si>
    <t>$D$11</t>
  </si>
  <si>
    <t>$E$9</t>
  </si>
  <si>
    <t>$E$10</t>
  </si>
  <si>
    <t>Microsoft Excel 14.0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</si>
  <si>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</si>
  <si>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</si>
  <si>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</si>
  <si>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</si>
  <si>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</si>
  <si>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</si>
  <si>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</si>
  <si>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</si>
  <si>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</si>
  <si>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</si>
  <si>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</si>
  <si>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</si>
  <si>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</si>
  <si>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$D$14</t>
  </si>
  <si>
    <t>$D$15</t>
  </si>
  <si>
    <t>Plant 1</t>
  </si>
  <si>
    <t>Plant 2</t>
  </si>
  <si>
    <t>Northwood</t>
  </si>
  <si>
    <t>Eastwood</t>
  </si>
  <si>
    <t>Westwood</t>
  </si>
  <si>
    <t>Worksheet: [Ch5.xlsx]NW1</t>
  </si>
  <si>
    <t>Report Created: 6/21/2013 1:10:01 PM</t>
  </si>
  <si>
    <t>Plant 1 Northwood</t>
  </si>
  <si>
    <t>Plant 1 Westwood</t>
  </si>
  <si>
    <t>Plant 1 Eastwood</t>
  </si>
  <si>
    <t>Plant 2 Northwood</t>
  </si>
  <si>
    <t>Plant 2 Westwood</t>
  </si>
  <si>
    <t>Plant 2 Eastwood</t>
  </si>
  <si>
    <t>LHS Northwood</t>
  </si>
  <si>
    <t>LHS Westwood</t>
  </si>
  <si>
    <t>LHS Eastwood</t>
  </si>
  <si>
    <t>Plant 1 LHS</t>
  </si>
  <si>
    <t>Plant 2 LHS</t>
  </si>
  <si>
    <t>Truck</t>
  </si>
  <si>
    <t>Railroad</t>
  </si>
  <si>
    <t>Airplane</t>
  </si>
  <si>
    <t>San Siego</t>
  </si>
  <si>
    <t>Norfolk</t>
  </si>
  <si>
    <t>Pensacola</t>
  </si>
  <si>
    <t xml:space="preserve">Federated           </t>
  </si>
  <si>
    <t xml:space="preserve">Universal            </t>
  </si>
  <si>
    <t xml:space="preserve">Westside     </t>
  </si>
  <si>
    <t>Goliath</t>
  </si>
  <si>
    <t>Project A</t>
  </si>
  <si>
    <t>Project B</t>
  </si>
  <si>
    <t>Project C</t>
  </si>
  <si>
    <t xml:space="preserve">Arnold </t>
  </si>
  <si>
    <t xml:space="preserve">Supershelf </t>
  </si>
  <si>
    <t>Zeron N</t>
  </si>
  <si>
    <t>Zeron S</t>
  </si>
  <si>
    <t>Zrox</t>
  </si>
  <si>
    <t>Hewes</t>
  </si>
  <si>
    <t>Rockrite</t>
  </si>
  <si>
    <t>=</t>
  </si>
  <si>
    <t>Worksheet: [Ch5.xlsx]Transshipment</t>
  </si>
  <si>
    <t>Report Created: 6/21/2013 4:08:43 PM</t>
  </si>
  <si>
    <t>$B$8</t>
  </si>
  <si>
    <t>Arnold  Zeron N</t>
  </si>
  <si>
    <t>$C$8</t>
  </si>
  <si>
    <t>Arnold  Zeron S</t>
  </si>
  <si>
    <t>Supershelf  Zeron N</t>
  </si>
  <si>
    <t>Supershelf  Zeron S</t>
  </si>
  <si>
    <t>$I$8</t>
  </si>
  <si>
    <t>Zeron N Zrox</t>
  </si>
  <si>
    <t>$J$8</t>
  </si>
  <si>
    <t>Zeron N Hewes</t>
  </si>
  <si>
    <t>$K$8</t>
  </si>
  <si>
    <t>Zeron N Rockrite</t>
  </si>
  <si>
    <t>$I$9</t>
  </si>
  <si>
    <t>Zeron S Zrox</t>
  </si>
  <si>
    <t>$J$9</t>
  </si>
  <si>
    <t>Zeron S Hewes</t>
  </si>
  <si>
    <t>$K$9</t>
  </si>
  <si>
    <t>Zeron S Rockrite</t>
  </si>
  <si>
    <t>$D$8</t>
  </si>
  <si>
    <t>$I$10</t>
  </si>
  <si>
    <t>$J$10</t>
  </si>
  <si>
    <t>$K$10</t>
  </si>
  <si>
    <t>Arcs</t>
  </si>
  <si>
    <t>Decision Variables</t>
  </si>
  <si>
    <t>Costs</t>
  </si>
  <si>
    <t xml:space="preserve">Node </t>
  </si>
  <si>
    <t>Flow Balance</t>
  </si>
  <si>
    <t>Warhouse1</t>
  </si>
  <si>
    <t>3 Plants</t>
  </si>
  <si>
    <t>3 warehouses</t>
  </si>
  <si>
    <t>Plant 3</t>
  </si>
  <si>
    <t>Warhouse2</t>
  </si>
  <si>
    <t>Warhouse3</t>
  </si>
  <si>
    <t>Task</t>
  </si>
  <si>
    <t>Time of task j if done by repairman i</t>
  </si>
  <si>
    <t>Repairman</t>
  </si>
  <si>
    <t>Three manufacturing Plants</t>
  </si>
  <si>
    <t>Three Warehouse</t>
  </si>
  <si>
    <t>Capacity, and Distribution costs are given below</t>
  </si>
  <si>
    <t>Warehouse 1</t>
  </si>
  <si>
    <t>Warehouse 2</t>
  </si>
  <si>
    <t>Warehouse 3</t>
  </si>
  <si>
    <t>Plant Capacity</t>
  </si>
  <si>
    <t>Plant 4</t>
  </si>
  <si>
    <t>Warehouse Capacity</t>
  </si>
  <si>
    <t>Capacity of the warehouses are nor enogh. Three candidate locations for one additional warehouse.</t>
  </si>
  <si>
    <t>Candidate 1</t>
  </si>
  <si>
    <t>Candidate 2</t>
  </si>
  <si>
    <t>Candidate 3</t>
  </si>
  <si>
    <t>Candidate Capacity</t>
  </si>
  <si>
    <t>Four distribution centers</t>
  </si>
  <si>
    <t>The distance from warehouse to distribution center given below</t>
  </si>
  <si>
    <t>DC1</t>
  </si>
  <si>
    <t>DC2</t>
  </si>
  <si>
    <t>DC3</t>
  </si>
  <si>
    <t>DC4</t>
  </si>
  <si>
    <t>From Plant to Warehouse costs</t>
  </si>
  <si>
    <t>From Warehouse to DC costs</t>
  </si>
  <si>
    <t>Productin Costs</t>
  </si>
  <si>
    <t>Total</t>
  </si>
  <si>
    <t>Operations cost at each plant is given below</t>
  </si>
  <si>
    <t>Operations Cost</t>
  </si>
  <si>
    <t>Which candidate warehouse leads to the minimal system costs</t>
  </si>
  <si>
    <t>Supply</t>
  </si>
  <si>
    <t>Capacity</t>
  </si>
  <si>
    <t>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</si>
</sst>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8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sz val="11"/>
      <color theme="1"/>
      <name val="Book Antiqua"/>
      <family val="1"/>
    </font>
    <font>
      <sz val="11"/>
      <name val="Book Antiqua"/>
      <family val="1"/>
    </font>
    <font>
      <sz val="11"/>
      <color rgb="FF0070C0"/>
      <name val="Book Antiqua"/>
      <family val="1"/>
    </font>
    <font>
      <sz val="11"/>
      <color rgb="FFFF0000"/>
      <name val="Book Antiqua"/>
      <family val="1"/>
    </font>
    <font>
      <sz val="11"/>
      <color indexed="57"/>
      <name val="Book Antiqua"/>
      <family val="1"/>
    </font>
    <font>
      <sz val="11"/>
      <color rgb="FF00B050"/>
      <name val="Book Antiqua"/>
      <family val="1"/>
    </font>
    <font>
      <sz val="11"/>
      <color indexed="48"/>
      <name val="Book Antiqua"/>
      <family val="1"/>
    </font>
    <font>
      <sz val="11"/>
      <color theme="9" tint="-0.499984740745262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rgb="FF0070C0"/>
      <name val="Book Antiqua"/>
      <family val="1"/>
    </font>
    <font>
      <sz val="10"/>
      <color rgb="FFFF000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19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4" xfId="0" applyFill="1" applyBorder="1" applyAlignment="1"/>
    <xf numFmtId="0" fontId="0" fillId="0" borderId="25" xfId="0" applyFill="1" applyBorder="1" applyAlignment="1"/>
    <xf numFmtId="0" fontId="0" fillId="0" borderId="7" xfId="0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27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2" borderId="4" xfId="0" applyFill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0" fillId="2" borderId="25" xfId="0" applyFill="1" applyBorder="1" applyAlignment="1"/>
    <xf numFmtId="0" fontId="0" fillId="2" borderId="24" xfId="0" applyFill="1" applyBorder="1" applyAlignment="1"/>
    <xf numFmtId="0" fontId="0" fillId="2" borderId="21" xfId="0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10" xfId="0" applyFill="1" applyBorder="1"/>
    <xf numFmtId="0" fontId="0" fillId="2" borderId="31" xfId="0" applyFill="1" applyBorder="1" applyAlignment="1"/>
    <xf numFmtId="0" fontId="0" fillId="2" borderId="32" xfId="0" applyFill="1" applyBorder="1" applyAlignment="1"/>
    <xf numFmtId="0" fontId="0" fillId="2" borderId="33" xfId="0" applyFill="1" applyBorder="1"/>
    <xf numFmtId="0" fontId="0" fillId="2" borderId="34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1" xfId="0" applyFill="1" applyBorder="1"/>
    <xf numFmtId="0" fontId="0" fillId="2" borderId="35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3" xfId="0" applyFont="1" applyFill="1" applyBorder="1" applyAlignment="1">
      <alignment horizontal="left"/>
    </xf>
    <xf numFmtId="0" fontId="0" fillId="2" borderId="34" xfId="0" applyFont="1" applyFill="1" applyBorder="1" applyAlignment="1">
      <alignment horizontal="left"/>
    </xf>
    <xf numFmtId="0" fontId="0" fillId="2" borderId="30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3" borderId="33" xfId="0" applyFill="1" applyBorder="1"/>
    <xf numFmtId="0" fontId="0" fillId="3" borderId="33" xfId="0" applyFont="1" applyFill="1" applyBorder="1" applyAlignment="1">
      <alignment horizontal="left"/>
    </xf>
    <xf numFmtId="0" fontId="0" fillId="4" borderId="31" xfId="0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0" fontId="0" fillId="5" borderId="31" xfId="0" applyFont="1" applyFill="1" applyBorder="1" applyAlignment="1">
      <alignment horizontal="left"/>
    </xf>
    <xf numFmtId="0" fontId="0" fillId="5" borderId="33" xfId="0" applyFont="1" applyFill="1" applyBorder="1" applyAlignment="1">
      <alignment horizontal="left"/>
    </xf>
    <xf numFmtId="0" fontId="0" fillId="5" borderId="34" xfId="0" applyFont="1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" borderId="26" xfId="0" applyFill="1" applyBorder="1"/>
    <xf numFmtId="0" fontId="0" fillId="0" borderId="27" xfId="0" applyBorder="1" applyAlignment="1">
      <alignment horizontal="center"/>
    </xf>
    <xf numFmtId="0" fontId="0" fillId="3" borderId="13" xfId="0" applyFont="1" applyFill="1" applyBorder="1" applyAlignment="1">
      <alignment horizontal="left"/>
    </xf>
    <xf numFmtId="0" fontId="0" fillId="5" borderId="26" xfId="0" applyFont="1" applyFill="1" applyBorder="1" applyAlignment="1">
      <alignment horizontal="left"/>
    </xf>
    <xf numFmtId="0" fontId="0" fillId="5" borderId="13" xfId="0" applyFont="1" applyFill="1" applyBorder="1" applyAlignment="1">
      <alignment horizontal="left"/>
    </xf>
    <xf numFmtId="0" fontId="0" fillId="4" borderId="28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7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0" xfId="0" applyFill="1" applyBorder="1"/>
    <xf numFmtId="0" fontId="0" fillId="2" borderId="1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37" xfId="0" applyFill="1" applyBorder="1"/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/>
    <xf numFmtId="0" fontId="0" fillId="2" borderId="1" xfId="0" applyFill="1" applyBorder="1"/>
    <xf numFmtId="0" fontId="5" fillId="0" borderId="0" xfId="1" applyFont="1"/>
    <xf numFmtId="0" fontId="5" fillId="0" borderId="0" xfId="1"/>
    <xf numFmtId="0" fontId="5" fillId="0" borderId="0" xfId="1" applyBorder="1"/>
    <xf numFmtId="0" fontId="5" fillId="0" borderId="0" xfId="1" applyFont="1" applyBorder="1"/>
    <xf numFmtId="0" fontId="5" fillId="0" borderId="43" xfId="1" applyBorder="1"/>
    <xf numFmtId="0" fontId="5" fillId="0" borderId="2" xfId="1" applyBorder="1"/>
    <xf numFmtId="0" fontId="5" fillId="0" borderId="2" xfId="1" applyBorder="1" applyAlignment="1">
      <alignment horizontal="center"/>
    </xf>
    <xf numFmtId="0" fontId="5" fillId="0" borderId="3" xfId="1" applyBorder="1" applyAlignment="1">
      <alignment horizontal="center"/>
    </xf>
    <xf numFmtId="1" fontId="5" fillId="0" borderId="0" xfId="1" applyNumberFormat="1"/>
    <xf numFmtId="0" fontId="5" fillId="0" borderId="4" xfId="1" applyBorder="1"/>
    <xf numFmtId="1" fontId="5" fillId="0" borderId="43" xfId="1" applyNumberFormat="1" applyBorder="1" applyAlignment="1">
      <alignment horizontal="center"/>
    </xf>
    <xf numFmtId="1" fontId="5" fillId="0" borderId="2" xfId="1" applyNumberFormat="1" applyBorder="1" applyAlignment="1">
      <alignment horizontal="center"/>
    </xf>
    <xf numFmtId="1" fontId="5" fillId="0" borderId="3" xfId="1" applyNumberFormat="1" applyBorder="1" applyAlignment="1">
      <alignment horizontal="center"/>
    </xf>
    <xf numFmtId="1" fontId="5" fillId="0" borderId="4" xfId="1" applyNumberFormat="1" applyBorder="1" applyAlignment="1">
      <alignment horizontal="center"/>
    </xf>
    <xf numFmtId="1" fontId="5" fillId="0" borderId="0" xfId="1" applyNumberFormat="1" applyBorder="1" applyAlignment="1">
      <alignment horizontal="center"/>
    </xf>
    <xf numFmtId="1" fontId="5" fillId="0" borderId="5" xfId="1" applyNumberFormat="1" applyBorder="1" applyAlignment="1">
      <alignment horizontal="center"/>
    </xf>
    <xf numFmtId="0" fontId="5" fillId="0" borderId="4" xfId="1" applyFont="1" applyBorder="1"/>
    <xf numFmtId="0" fontId="5" fillId="0" borderId="6" xfId="1" applyBorder="1"/>
    <xf numFmtId="0" fontId="5" fillId="0" borderId="7" xfId="1" applyBorder="1"/>
    <xf numFmtId="1" fontId="5" fillId="0" borderId="6" xfId="1" applyNumberFormat="1" applyBorder="1" applyAlignment="1">
      <alignment horizontal="center"/>
    </xf>
    <xf numFmtId="1" fontId="5" fillId="0" borderId="7" xfId="1" applyNumberFormat="1" applyBorder="1" applyAlignment="1">
      <alignment horizontal="center"/>
    </xf>
    <xf numFmtId="1" fontId="5" fillId="0" borderId="8" xfId="1" applyNumberFormat="1" applyBorder="1" applyAlignment="1">
      <alignment horizontal="center"/>
    </xf>
    <xf numFmtId="1" fontId="5" fillId="0" borderId="0" xfId="1" applyNumberFormat="1" applyAlignment="1">
      <alignment horizontal="center"/>
    </xf>
    <xf numFmtId="1" fontId="5" fillId="0" borderId="0" xfId="1" applyNumberFormat="1" applyFont="1"/>
    <xf numFmtId="0" fontId="5" fillId="0" borderId="0" xfId="1" applyAlignment="1">
      <alignment horizontal="center"/>
    </xf>
    <xf numFmtId="1" fontId="6" fillId="0" borderId="1" xfId="1" applyNumberFormat="1" applyFont="1" applyBorder="1" applyAlignment="1">
      <alignment horizontal="center"/>
    </xf>
    <xf numFmtId="1" fontId="7" fillId="0" borderId="21" xfId="1" applyNumberFormat="1" applyFont="1" applyBorder="1" applyAlignment="1">
      <alignment horizontal="center"/>
    </xf>
    <xf numFmtId="1" fontId="7" fillId="0" borderId="19" xfId="1" applyNumberFormat="1" applyFont="1" applyBorder="1" applyAlignment="1">
      <alignment horizontal="center"/>
    </xf>
    <xf numFmtId="1" fontId="7" fillId="0" borderId="20" xfId="1" applyNumberFormat="1" applyFont="1" applyBorder="1" applyAlignment="1">
      <alignment horizontal="center"/>
    </xf>
    <xf numFmtId="1" fontId="7" fillId="0" borderId="0" xfId="1" applyNumberFormat="1" applyFont="1" applyAlignment="1">
      <alignment horizontal="center"/>
    </xf>
    <xf numFmtId="1" fontId="7" fillId="0" borderId="16" xfId="1" applyNumberFormat="1" applyFont="1" applyBorder="1" applyAlignment="1">
      <alignment horizontal="center"/>
    </xf>
    <xf numFmtId="1" fontId="7" fillId="0" borderId="17" xfId="1" applyNumberFormat="1" applyFont="1" applyBorder="1" applyAlignment="1">
      <alignment horizontal="center"/>
    </xf>
    <xf numFmtId="1" fontId="7" fillId="0" borderId="18" xfId="1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9" fillId="0" borderId="43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43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Fill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12" fillId="0" borderId="0" xfId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17" fillId="0" borderId="43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2" fillId="0" borderId="0" xfId="0" applyFont="1"/>
    <xf numFmtId="0" fontId="17" fillId="0" borderId="4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1" applyFont="1" applyAlignment="1">
      <alignment horizontal="left"/>
    </xf>
    <xf numFmtId="0" fontId="17" fillId="0" borderId="43" xfId="1" applyFont="1" applyBorder="1" applyAlignment="1"/>
    <xf numFmtId="0" fontId="17" fillId="0" borderId="2" xfId="1" applyFont="1" applyBorder="1" applyAlignment="1"/>
    <xf numFmtId="0" fontId="17" fillId="0" borderId="3" xfId="1" applyFont="1" applyBorder="1" applyAlignment="1"/>
    <xf numFmtId="0" fontId="17" fillId="0" borderId="4" xfId="1" applyFont="1" applyBorder="1" applyAlignment="1"/>
    <xf numFmtId="0" fontId="17" fillId="0" borderId="0" xfId="1" applyFont="1" applyBorder="1" applyAlignment="1"/>
    <xf numFmtId="0" fontId="17" fillId="0" borderId="5" xfId="1" applyFont="1" applyBorder="1" applyAlignment="1"/>
    <xf numFmtId="0" fontId="12" fillId="0" borderId="6" xfId="1" applyFont="1" applyBorder="1" applyAlignment="1"/>
    <xf numFmtId="0" fontId="12" fillId="0" borderId="7" xfId="1" applyFont="1" applyBorder="1" applyAlignment="1"/>
    <xf numFmtId="0" fontId="12" fillId="0" borderId="8" xfId="1" applyFont="1" applyBorder="1" applyAlignment="1"/>
    <xf numFmtId="0" fontId="15" fillId="0" borderId="0" xfId="1" applyFont="1" applyAlignment="1">
      <alignment horizontal="left"/>
    </xf>
    <xf numFmtId="0" fontId="17" fillId="0" borderId="3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2" fillId="0" borderId="8" xfId="1" applyFont="1" applyBorder="1" applyAlignment="1">
      <alignment horizontal="center"/>
    </xf>
  </cellXfs>
  <cellStyles count="2">
    <cellStyle name="Normal" xfId="0" builtinId="0"/>
    <cellStyle name="Normal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3Field%23Ref3D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eldToRef"/>
      <sheetName val="LARef"/>
      <sheetName val="GalRef"/>
      <sheetName val="StLRef"/>
      <sheetName val="ReLAToDis"/>
      <sheetName val="ReGalToDis"/>
      <sheetName val="ReStLToDis"/>
      <sheetName val="Sheet2"/>
      <sheetName val="Sheet3"/>
    </sheetNames>
    <sheetDataSet>
      <sheetData sheetId="0">
        <row r="4">
          <cell r="B4" t="str">
            <v>Warehouse 1</v>
          </cell>
          <cell r="C4" t="str">
            <v>Warehouse 2</v>
          </cell>
          <cell r="D4" t="str">
            <v>Warehouse 3</v>
          </cell>
        </row>
        <row r="5">
          <cell r="A5" t="str">
            <v>Plant 1</v>
          </cell>
          <cell r="B5">
            <v>2</v>
          </cell>
          <cell r="C5">
            <v>4</v>
          </cell>
          <cell r="D5">
            <v>5</v>
          </cell>
          <cell r="E5">
            <v>80</v>
          </cell>
        </row>
        <row r="6">
          <cell r="A6" t="str">
            <v>Plant 2</v>
          </cell>
          <cell r="B6">
            <v>4</v>
          </cell>
          <cell r="C6">
            <v>5</v>
          </cell>
          <cell r="D6">
            <v>2</v>
          </cell>
          <cell r="E6">
            <v>60</v>
          </cell>
        </row>
        <row r="7">
          <cell r="A7" t="str">
            <v>Plant 3</v>
          </cell>
          <cell r="B7">
            <v>5</v>
          </cell>
          <cell r="C7">
            <v>7</v>
          </cell>
          <cell r="D7">
            <v>3</v>
          </cell>
          <cell r="E7">
            <v>100</v>
          </cell>
        </row>
        <row r="8">
          <cell r="A8" t="str">
            <v>Plant 4</v>
          </cell>
          <cell r="B8">
            <v>2</v>
          </cell>
          <cell r="C8">
            <v>2</v>
          </cell>
          <cell r="D8">
            <v>5</v>
          </cell>
          <cell r="E8">
            <v>120</v>
          </cell>
        </row>
        <row r="9">
          <cell r="B9">
            <v>100</v>
          </cell>
          <cell r="C9">
            <v>60</v>
          </cell>
          <cell r="D9">
            <v>80</v>
          </cell>
        </row>
        <row r="12">
          <cell r="B12" t="str">
            <v>Candidate 1</v>
          </cell>
          <cell r="C12" t="str">
            <v>Candidate 2</v>
          </cell>
          <cell r="D12" t="str">
            <v>Candidate 3</v>
          </cell>
        </row>
        <row r="13">
          <cell r="B13">
            <v>3</v>
          </cell>
          <cell r="C13">
            <v>1</v>
          </cell>
          <cell r="D13">
            <v>3</v>
          </cell>
        </row>
        <row r="14">
          <cell r="B14">
            <v>1</v>
          </cell>
          <cell r="C14">
            <v>3</v>
          </cell>
          <cell r="D14">
            <v>4</v>
          </cell>
        </row>
        <row r="15">
          <cell r="B15">
            <v>4</v>
          </cell>
          <cell r="C15">
            <v>5</v>
          </cell>
          <cell r="D15">
            <v>6</v>
          </cell>
        </row>
        <row r="16">
          <cell r="B16">
            <v>4</v>
          </cell>
          <cell r="C16">
            <v>3</v>
          </cell>
          <cell r="D16">
            <v>4</v>
          </cell>
        </row>
        <row r="17">
          <cell r="B17">
            <v>120</v>
          </cell>
          <cell r="C17">
            <v>120</v>
          </cell>
          <cell r="D17">
            <v>120</v>
          </cell>
        </row>
        <row r="20">
          <cell r="B20" t="str">
            <v>DC1</v>
          </cell>
          <cell r="C20" t="str">
            <v>DC2</v>
          </cell>
          <cell r="D20" t="str">
            <v>DC3</v>
          </cell>
          <cell r="E20" t="str">
            <v>DC4</v>
          </cell>
        </row>
        <row r="21">
          <cell r="A21" t="str">
            <v>Warehouse 1</v>
          </cell>
          <cell r="B21">
            <v>5</v>
          </cell>
          <cell r="C21">
            <v>2</v>
          </cell>
          <cell r="D21">
            <v>6</v>
          </cell>
          <cell r="E21">
            <v>8</v>
          </cell>
          <cell r="F21">
            <v>100</v>
          </cell>
        </row>
        <row r="22">
          <cell r="A22" t="str">
            <v>Warehouse 2</v>
          </cell>
          <cell r="B22">
            <v>6</v>
          </cell>
          <cell r="C22">
            <v>4</v>
          </cell>
          <cell r="D22">
            <v>3</v>
          </cell>
          <cell r="E22">
            <v>5</v>
          </cell>
          <cell r="F22">
            <v>60</v>
          </cell>
        </row>
        <row r="23">
          <cell r="A23" t="str">
            <v>Warehouse 3</v>
          </cell>
          <cell r="B23">
            <v>7</v>
          </cell>
          <cell r="C23">
            <v>8</v>
          </cell>
          <cell r="D23">
            <v>4</v>
          </cell>
          <cell r="E23">
            <v>3</v>
          </cell>
          <cell r="F23">
            <v>80</v>
          </cell>
        </row>
        <row r="24">
          <cell r="A24" t="str">
            <v>Candidate 1</v>
          </cell>
          <cell r="B24">
            <v>8</v>
          </cell>
          <cell r="C24">
            <v>6</v>
          </cell>
          <cell r="D24">
            <v>3</v>
          </cell>
          <cell r="E24">
            <v>2</v>
          </cell>
          <cell r="F24">
            <v>120</v>
          </cell>
        </row>
        <row r="25">
          <cell r="A25" t="str">
            <v>Candidate 2</v>
          </cell>
          <cell r="B25">
            <v>5</v>
          </cell>
          <cell r="C25">
            <v>4</v>
          </cell>
          <cell r="D25">
            <v>3</v>
          </cell>
          <cell r="E25">
            <v>6</v>
          </cell>
          <cell r="F25">
            <v>120</v>
          </cell>
        </row>
        <row r="26">
          <cell r="A26" t="str">
            <v>Candidate 3</v>
          </cell>
          <cell r="B26">
            <v>4</v>
          </cell>
          <cell r="C26">
            <v>3</v>
          </cell>
          <cell r="D26">
            <v>1</v>
          </cell>
          <cell r="E26">
            <v>5</v>
          </cell>
          <cell r="F26">
            <v>120</v>
          </cell>
        </row>
        <row r="27">
          <cell r="B27">
            <v>100</v>
          </cell>
          <cell r="C27">
            <v>80</v>
          </cell>
          <cell r="D27">
            <v>80</v>
          </cell>
          <cell r="E27">
            <v>100</v>
          </cell>
        </row>
      </sheetData>
      <sheetData sheetId="1">
        <row r="12">
          <cell r="F12">
            <v>820</v>
          </cell>
        </row>
      </sheetData>
      <sheetData sheetId="2">
        <row r="12">
          <cell r="F12">
            <v>860</v>
          </cell>
        </row>
      </sheetData>
      <sheetData sheetId="3">
        <row r="12">
          <cell r="F12">
            <v>1040</v>
          </cell>
        </row>
      </sheetData>
      <sheetData sheetId="4">
        <row r="12">
          <cell r="F12">
            <v>1260</v>
          </cell>
        </row>
      </sheetData>
      <sheetData sheetId="5">
        <row r="12">
          <cell r="F12">
            <v>1240</v>
          </cell>
        </row>
      </sheetData>
      <sheetData sheetId="6">
        <row r="12">
          <cell r="F12">
            <v>1080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9" sqref="A9:G16"/>
    </sheetView>
  </sheetViews>
  <sheetFormatPr defaultRowHeight="15" x14ac:dyDescent="0.25"/>
  <cols>
    <col min="1" max="1" width="10.5703125" customWidth="1"/>
    <col min="2" max="2" width="13.28515625" bestFit="1" customWidth="1"/>
    <col min="3" max="4" width="11" bestFit="1" customWidth="1"/>
    <col min="5" max="5" width="5.5703125" customWidth="1"/>
    <col min="6" max="6" width="2.85546875" customWidth="1"/>
    <col min="7" max="7" width="4.42578125" bestFit="1" customWidth="1"/>
  </cols>
  <sheetData>
    <row r="1" spans="1:7" x14ac:dyDescent="0.25">
      <c r="A1" t="s">
        <v>107</v>
      </c>
      <c r="B1" t="s">
        <v>108</v>
      </c>
    </row>
    <row r="3" spans="1:7" ht="15.75" thickBot="1" x14ac:dyDescent="0.3">
      <c r="A3" s="12" t="s">
        <v>5</v>
      </c>
      <c r="B3" s="13"/>
      <c r="C3" s="13"/>
      <c r="D3" s="13"/>
      <c r="E3" s="13"/>
      <c r="F3" s="13"/>
      <c r="G3" s="13"/>
    </row>
    <row r="4" spans="1:7" ht="15.75" thickBot="1" x14ac:dyDescent="0.3">
      <c r="A4" s="117"/>
      <c r="B4" s="115" t="s">
        <v>106</v>
      </c>
      <c r="C4" s="64" t="s">
        <v>110</v>
      </c>
      <c r="D4" s="65" t="s">
        <v>111</v>
      </c>
      <c r="E4" s="13"/>
      <c r="F4" s="13"/>
      <c r="G4" s="13"/>
    </row>
    <row r="5" spans="1:7" x14ac:dyDescent="0.25">
      <c r="A5" s="116" t="s">
        <v>38</v>
      </c>
      <c r="B5" s="46">
        <v>12</v>
      </c>
      <c r="C5" s="47">
        <v>11</v>
      </c>
      <c r="D5" s="48">
        <v>13</v>
      </c>
      <c r="E5" s="13"/>
      <c r="F5" s="13"/>
      <c r="G5" s="13"/>
    </row>
    <row r="6" spans="1:7" x14ac:dyDescent="0.25">
      <c r="A6" s="57" t="s">
        <v>39</v>
      </c>
      <c r="B6" s="49">
        <v>14</v>
      </c>
      <c r="C6" s="38">
        <v>12</v>
      </c>
      <c r="D6" s="50">
        <v>16</v>
      </c>
      <c r="E6" s="13"/>
      <c r="F6" s="13"/>
      <c r="G6" s="13"/>
    </row>
    <row r="7" spans="1:7" ht="15.75" thickBot="1" x14ac:dyDescent="0.3">
      <c r="A7" s="58" t="s">
        <v>109</v>
      </c>
      <c r="B7" s="51">
        <v>15</v>
      </c>
      <c r="C7" s="52">
        <v>11</v>
      </c>
      <c r="D7" s="53">
        <v>12</v>
      </c>
      <c r="E7" s="13"/>
      <c r="F7" s="13"/>
      <c r="G7" s="13"/>
    </row>
    <row r="8" spans="1:7" x14ac:dyDescent="0.25">
      <c r="A8" s="13"/>
      <c r="B8" s="13" t="s">
        <v>6</v>
      </c>
      <c r="C8" s="13"/>
      <c r="D8" s="13"/>
      <c r="E8" s="13"/>
      <c r="F8" s="13"/>
      <c r="G8" s="13"/>
    </row>
    <row r="9" spans="1:7" ht="15.75" thickBot="1" x14ac:dyDescent="0.3">
      <c r="A9" s="12" t="s">
        <v>4</v>
      </c>
      <c r="B9" s="13"/>
      <c r="C9" s="13"/>
      <c r="D9" s="13"/>
      <c r="E9" s="13"/>
      <c r="F9" s="13"/>
      <c r="G9" s="13"/>
    </row>
    <row r="10" spans="1:7" ht="15.75" thickBot="1" x14ac:dyDescent="0.3">
      <c r="A10" s="117"/>
      <c r="B10" s="115" t="s">
        <v>106</v>
      </c>
      <c r="C10" s="64" t="s">
        <v>110</v>
      </c>
      <c r="D10" s="65" t="s">
        <v>111</v>
      </c>
      <c r="E10" s="14"/>
      <c r="F10" s="15"/>
      <c r="G10" s="16" t="s">
        <v>2</v>
      </c>
    </row>
    <row r="11" spans="1:7" x14ac:dyDescent="0.25">
      <c r="A11" s="116" t="s">
        <v>38</v>
      </c>
      <c r="B11" s="17">
        <v>100</v>
      </c>
      <c r="C11" s="59">
        <v>0</v>
      </c>
      <c r="D11" s="60">
        <v>0</v>
      </c>
      <c r="E11" s="18">
        <f>SUM(B11:D11)</f>
        <v>100</v>
      </c>
      <c r="F11" s="40" t="s">
        <v>0</v>
      </c>
      <c r="G11" s="20">
        <v>100</v>
      </c>
    </row>
    <row r="12" spans="1:7" x14ac:dyDescent="0.25">
      <c r="A12" s="110" t="s">
        <v>39</v>
      </c>
      <c r="B12" s="111">
        <v>70</v>
      </c>
      <c r="C12" s="112">
        <v>80</v>
      </c>
      <c r="D12" s="113">
        <v>0</v>
      </c>
      <c r="E12" s="18">
        <f t="shared" ref="E12:E13" si="0">SUM(B12:D12)</f>
        <v>150</v>
      </c>
      <c r="F12" s="114" t="s">
        <v>0</v>
      </c>
      <c r="G12" s="20">
        <v>150</v>
      </c>
    </row>
    <row r="13" spans="1:7" ht="15.75" thickBot="1" x14ac:dyDescent="0.3">
      <c r="A13" s="58" t="s">
        <v>109</v>
      </c>
      <c r="B13" s="67">
        <v>0</v>
      </c>
      <c r="C13" s="62">
        <v>100</v>
      </c>
      <c r="D13" s="63">
        <v>100</v>
      </c>
      <c r="E13" s="18">
        <f t="shared" si="0"/>
        <v>200</v>
      </c>
      <c r="F13" s="41" t="s">
        <v>0</v>
      </c>
      <c r="G13" s="20">
        <v>200</v>
      </c>
    </row>
    <row r="14" spans="1:7" ht="15.75" thickBot="1" x14ac:dyDescent="0.3">
      <c r="A14" s="23"/>
      <c r="B14" s="18">
        <f>SUM(B11:B13)</f>
        <v>170</v>
      </c>
      <c r="C14" s="18">
        <f t="shared" ref="C14:D14" si="1">SUM(C11:C13)</f>
        <v>180</v>
      </c>
      <c r="D14" s="18">
        <f t="shared" si="1"/>
        <v>100</v>
      </c>
      <c r="E14" s="2">
        <f>SUMPRODUCT(B5:D7,B11:D13)</f>
        <v>5440</v>
      </c>
      <c r="F14" s="18"/>
      <c r="G14" s="20"/>
    </row>
    <row r="15" spans="1:7" ht="15.75" thickBot="1" x14ac:dyDescent="0.3">
      <c r="A15" s="23"/>
      <c r="B15" s="42" t="s">
        <v>1</v>
      </c>
      <c r="C15" s="43" t="s">
        <v>1</v>
      </c>
      <c r="D15" s="44" t="s">
        <v>1</v>
      </c>
      <c r="E15" s="18"/>
      <c r="F15" s="18"/>
      <c r="G15" s="20"/>
    </row>
    <row r="16" spans="1:7" ht="15.75" thickBot="1" x14ac:dyDescent="0.3">
      <c r="A16" s="27" t="s">
        <v>2</v>
      </c>
      <c r="B16" s="28">
        <v>170</v>
      </c>
      <c r="C16" s="28">
        <v>180</v>
      </c>
      <c r="D16" s="28">
        <v>100</v>
      </c>
      <c r="E16" s="28"/>
      <c r="F16" s="28"/>
      <c r="G16" s="29"/>
    </row>
  </sheetData>
  <conditionalFormatting sqref="E11:E13">
    <cfRule type="cellIs" dxfId="24" priority="5" operator="equal">
      <formula>G11</formula>
    </cfRule>
  </conditionalFormatting>
  <conditionalFormatting sqref="B11:D13">
    <cfRule type="cellIs" dxfId="23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8" workbookViewId="0">
      <selection activeCell="G22" sqref="G22:L26"/>
    </sheetView>
  </sheetViews>
  <sheetFormatPr defaultRowHeight="15" x14ac:dyDescent="0.25"/>
  <cols>
    <col min="1" max="1" width="19.42578125" customWidth="1"/>
    <col min="2" max="4" width="13.5703125" style="100" bestFit="1" customWidth="1"/>
    <col min="5" max="5" width="14" customWidth="1"/>
    <col min="6" max="6" width="11.28515625" bestFit="1" customWidth="1"/>
    <col min="7" max="7" width="12.28515625" customWidth="1"/>
    <col min="8" max="8" width="8.42578125" bestFit="1" customWidth="1"/>
    <col min="10" max="12" width="12.7109375" bestFit="1" customWidth="1"/>
  </cols>
  <sheetData>
    <row r="1" spans="1:10" ht="16.5" x14ac:dyDescent="0.3">
      <c r="A1" s="151" t="s">
        <v>115</v>
      </c>
      <c r="B1" s="152"/>
      <c r="C1" s="152"/>
      <c r="D1" s="152"/>
      <c r="E1" s="151"/>
      <c r="F1" s="152"/>
      <c r="G1" s="152"/>
      <c r="H1" s="152"/>
      <c r="I1" s="152"/>
      <c r="J1" s="152"/>
    </row>
    <row r="2" spans="1:10" ht="16.5" x14ac:dyDescent="0.3">
      <c r="A2" s="151" t="s">
        <v>116</v>
      </c>
      <c r="B2" s="152"/>
      <c r="C2" s="152"/>
      <c r="D2" s="152"/>
      <c r="E2" s="151"/>
      <c r="F2" s="153"/>
      <c r="G2" s="153"/>
      <c r="H2" s="153"/>
      <c r="I2" s="153"/>
      <c r="J2" s="153"/>
    </row>
    <row r="3" spans="1:10" ht="16.5" x14ac:dyDescent="0.3">
      <c r="A3" s="151" t="s">
        <v>117</v>
      </c>
      <c r="B3" s="152"/>
      <c r="C3" s="152"/>
      <c r="D3" s="152"/>
      <c r="E3" s="151"/>
      <c r="F3" s="153"/>
      <c r="G3" s="153"/>
      <c r="H3" s="153"/>
      <c r="I3" s="153"/>
      <c r="J3" s="153"/>
    </row>
    <row r="4" spans="1:10" ht="17.25" thickBot="1" x14ac:dyDescent="0.35">
      <c r="A4" s="154"/>
      <c r="B4" s="155" t="s">
        <v>118</v>
      </c>
      <c r="C4" s="155" t="s">
        <v>119</v>
      </c>
      <c r="D4" s="155" t="s">
        <v>120</v>
      </c>
      <c r="E4" s="156" t="s">
        <v>121</v>
      </c>
      <c r="F4" s="153"/>
      <c r="G4" s="153"/>
      <c r="H4" s="153"/>
      <c r="I4" s="153"/>
      <c r="J4" s="153"/>
    </row>
    <row r="5" spans="1:10" ht="16.5" x14ac:dyDescent="0.3">
      <c r="A5" s="157" t="s">
        <v>38</v>
      </c>
      <c r="B5" s="158">
        <v>2</v>
      </c>
      <c r="C5" s="159">
        <v>4</v>
      </c>
      <c r="D5" s="160">
        <v>5</v>
      </c>
      <c r="E5" s="156">
        <v>80</v>
      </c>
      <c r="F5" s="153"/>
      <c r="G5" s="153"/>
      <c r="H5" s="153"/>
      <c r="I5" s="153"/>
      <c r="J5" s="153"/>
    </row>
    <row r="6" spans="1:10" ht="16.5" x14ac:dyDescent="0.3">
      <c r="A6" s="157" t="s">
        <v>39</v>
      </c>
      <c r="B6" s="161">
        <v>4</v>
      </c>
      <c r="C6" s="162">
        <v>5</v>
      </c>
      <c r="D6" s="163">
        <v>2</v>
      </c>
      <c r="E6" s="156">
        <v>60</v>
      </c>
      <c r="F6" s="153"/>
      <c r="G6" s="153"/>
      <c r="H6" s="153"/>
      <c r="I6" s="153"/>
      <c r="J6" s="153"/>
    </row>
    <row r="7" spans="1:10" ht="16.5" x14ac:dyDescent="0.3">
      <c r="A7" s="157" t="s">
        <v>109</v>
      </c>
      <c r="B7" s="161">
        <v>5</v>
      </c>
      <c r="C7" s="162">
        <v>7</v>
      </c>
      <c r="D7" s="163">
        <v>3</v>
      </c>
      <c r="E7" s="156">
        <v>100</v>
      </c>
      <c r="F7" s="153"/>
      <c r="G7" s="153"/>
      <c r="H7" s="153"/>
      <c r="I7" s="153"/>
      <c r="J7" s="153"/>
    </row>
    <row r="8" spans="1:10" ht="17.25" thickBot="1" x14ac:dyDescent="0.35">
      <c r="A8" s="157" t="s">
        <v>122</v>
      </c>
      <c r="B8" s="164">
        <v>2</v>
      </c>
      <c r="C8" s="165">
        <v>2</v>
      </c>
      <c r="D8" s="166">
        <v>5</v>
      </c>
      <c r="E8" s="156">
        <v>120</v>
      </c>
      <c r="F8" s="153"/>
      <c r="G8" s="167"/>
      <c r="H8" s="167"/>
      <c r="I8" s="153"/>
      <c r="J8" s="152"/>
    </row>
    <row r="9" spans="1:10" ht="16.5" x14ac:dyDescent="0.3">
      <c r="A9" s="168" t="s">
        <v>123</v>
      </c>
      <c r="B9" s="155">
        <v>100</v>
      </c>
      <c r="C9" s="155">
        <v>60</v>
      </c>
      <c r="D9" s="155">
        <v>80</v>
      </c>
      <c r="E9" s="154"/>
      <c r="F9" s="153"/>
      <c r="G9" s="162"/>
      <c r="H9" s="162"/>
      <c r="I9" s="153"/>
      <c r="J9" s="152"/>
    </row>
    <row r="10" spans="1:10" ht="16.5" x14ac:dyDescent="0.3">
      <c r="A10" s="169" t="s">
        <v>124</v>
      </c>
      <c r="B10" s="170"/>
      <c r="C10" s="170"/>
      <c r="D10" s="170"/>
      <c r="E10" s="153"/>
      <c r="F10" s="153"/>
      <c r="G10" s="162"/>
      <c r="H10" s="162"/>
      <c r="I10" s="153"/>
      <c r="J10" s="152"/>
    </row>
    <row r="11" spans="1:10" ht="16.5" x14ac:dyDescent="0.3">
      <c r="A11" s="151" t="s">
        <v>117</v>
      </c>
      <c r="B11" s="170"/>
      <c r="C11" s="170"/>
      <c r="D11" s="170"/>
      <c r="E11" s="153"/>
      <c r="F11" s="153"/>
      <c r="G11" s="162"/>
      <c r="H11" s="162"/>
      <c r="I11" s="153"/>
      <c r="J11" s="152"/>
    </row>
    <row r="12" spans="1:10" ht="17.25" thickBot="1" x14ac:dyDescent="0.35">
      <c r="A12" s="153"/>
      <c r="B12" s="171" t="s">
        <v>125</v>
      </c>
      <c r="C12" s="171" t="s">
        <v>126</v>
      </c>
      <c r="D12" s="171" t="s">
        <v>127</v>
      </c>
      <c r="E12" s="153"/>
      <c r="F12" s="153"/>
      <c r="G12" s="162"/>
      <c r="H12" s="162"/>
      <c r="I12" s="153"/>
      <c r="J12" s="152"/>
    </row>
    <row r="13" spans="1:10" ht="16.5" x14ac:dyDescent="0.3">
      <c r="A13" s="157" t="str">
        <f>A5</f>
        <v>Plant 1</v>
      </c>
      <c r="B13" s="172">
        <v>3</v>
      </c>
      <c r="C13" s="173">
        <v>1</v>
      </c>
      <c r="D13" s="174">
        <v>3</v>
      </c>
      <c r="E13" s="153"/>
      <c r="F13" s="153"/>
      <c r="G13" s="162"/>
      <c r="H13" s="162"/>
      <c r="I13" s="153"/>
      <c r="J13" s="152"/>
    </row>
    <row r="14" spans="1:10" ht="16.5" x14ac:dyDescent="0.3">
      <c r="A14" s="157" t="str">
        <f t="shared" ref="A14:A16" si="0">A6</f>
        <v>Plant 2</v>
      </c>
      <c r="B14" s="175">
        <v>1</v>
      </c>
      <c r="C14" s="176">
        <v>3</v>
      </c>
      <c r="D14" s="177">
        <v>4</v>
      </c>
      <c r="E14" s="153"/>
      <c r="F14" s="153"/>
      <c r="G14" s="162"/>
      <c r="H14" s="162"/>
      <c r="I14" s="153"/>
      <c r="J14" s="152"/>
    </row>
    <row r="15" spans="1:10" ht="16.5" x14ac:dyDescent="0.3">
      <c r="A15" s="157" t="str">
        <f t="shared" si="0"/>
        <v>Plant 3</v>
      </c>
      <c r="B15" s="175">
        <v>4</v>
      </c>
      <c r="C15" s="176">
        <v>5</v>
      </c>
      <c r="D15" s="177">
        <v>6</v>
      </c>
      <c r="E15" s="153"/>
      <c r="F15" s="153"/>
      <c r="G15" s="162"/>
      <c r="H15" s="162"/>
      <c r="I15" s="153"/>
      <c r="J15" s="152"/>
    </row>
    <row r="16" spans="1:10" ht="17.25" thickBot="1" x14ac:dyDescent="0.35">
      <c r="A16" s="157" t="str">
        <f t="shared" si="0"/>
        <v>Plant 4</v>
      </c>
      <c r="B16" s="178">
        <v>4</v>
      </c>
      <c r="C16" s="179">
        <v>3</v>
      </c>
      <c r="D16" s="180">
        <v>4</v>
      </c>
      <c r="E16" s="153"/>
      <c r="F16" s="153"/>
      <c r="G16" s="162"/>
      <c r="H16" s="162"/>
      <c r="I16" s="153"/>
      <c r="J16" s="152"/>
    </row>
    <row r="17" spans="1:13" ht="16.5" x14ac:dyDescent="0.3">
      <c r="A17" s="181" t="s">
        <v>128</v>
      </c>
      <c r="B17" s="171">
        <v>120</v>
      </c>
      <c r="C17" s="171">
        <v>120</v>
      </c>
      <c r="D17" s="171">
        <v>120</v>
      </c>
      <c r="E17" s="153"/>
      <c r="F17" s="153"/>
      <c r="G17" s="162"/>
      <c r="H17" s="162"/>
      <c r="I17" s="153"/>
      <c r="J17" s="152"/>
    </row>
    <row r="18" spans="1:13" ht="16.5" x14ac:dyDescent="0.3">
      <c r="A18" s="169" t="s">
        <v>129</v>
      </c>
      <c r="B18" s="182"/>
      <c r="C18" s="182"/>
      <c r="D18" s="183"/>
      <c r="E18" s="153"/>
      <c r="F18" s="153"/>
      <c r="G18" s="162"/>
      <c r="H18" s="162"/>
      <c r="I18" s="153"/>
      <c r="J18" s="152"/>
    </row>
    <row r="19" spans="1:13" ht="16.5" x14ac:dyDescent="0.3">
      <c r="A19" s="169" t="s">
        <v>130</v>
      </c>
      <c r="B19" s="182"/>
      <c r="C19" s="182"/>
      <c r="D19" s="183"/>
      <c r="E19" s="153"/>
      <c r="F19" s="153"/>
      <c r="G19" s="162"/>
      <c r="H19" s="162"/>
      <c r="I19" s="153"/>
      <c r="J19" s="152"/>
    </row>
    <row r="20" spans="1:13" ht="17.25" thickBot="1" x14ac:dyDescent="0.35">
      <c r="A20" s="184"/>
      <c r="B20" s="185" t="s">
        <v>131</v>
      </c>
      <c r="C20" s="185" t="s">
        <v>132</v>
      </c>
      <c r="D20" s="185" t="s">
        <v>133</v>
      </c>
      <c r="E20" s="185" t="s">
        <v>134</v>
      </c>
      <c r="F20" s="154"/>
      <c r="G20" s="162"/>
      <c r="H20" s="162"/>
      <c r="I20" s="153"/>
      <c r="J20" s="152"/>
    </row>
    <row r="21" spans="1:13" ht="16.5" x14ac:dyDescent="0.3">
      <c r="A21" s="186" t="str">
        <f>B4</f>
        <v>Warehouse 1</v>
      </c>
      <c r="B21" s="158">
        <v>5</v>
      </c>
      <c r="C21" s="159">
        <v>2</v>
      </c>
      <c r="D21" s="159">
        <v>6</v>
      </c>
      <c r="E21" s="160">
        <v>8</v>
      </c>
      <c r="F21" s="155">
        <f>B9</f>
        <v>100</v>
      </c>
      <c r="G21" s="162"/>
      <c r="H21" s="162"/>
      <c r="I21" s="153"/>
      <c r="J21" s="152"/>
    </row>
    <row r="22" spans="1:13" ht="16.5" x14ac:dyDescent="0.3">
      <c r="A22" s="186" t="str">
        <f>C4</f>
        <v>Warehouse 2</v>
      </c>
      <c r="B22" s="161">
        <v>6</v>
      </c>
      <c r="C22" s="162">
        <v>4</v>
      </c>
      <c r="D22" s="162">
        <v>3</v>
      </c>
      <c r="E22" s="163">
        <v>5</v>
      </c>
      <c r="F22" s="155">
        <f>C9</f>
        <v>60</v>
      </c>
      <c r="G22" s="162"/>
      <c r="H22" s="162"/>
      <c r="I22" s="153"/>
      <c r="J22" s="152" t="str">
        <f>B12</f>
        <v>Candidate 1</v>
      </c>
      <c r="K22" s="152" t="str">
        <f t="shared" ref="K22:L22" si="1">C12</f>
        <v>Candidate 2</v>
      </c>
      <c r="L22" s="152" t="str">
        <f t="shared" si="1"/>
        <v>Candidate 3</v>
      </c>
    </row>
    <row r="23" spans="1:13" ht="16.5" x14ac:dyDescent="0.3">
      <c r="A23" s="186" t="str">
        <f>D4</f>
        <v>Warehouse 3</v>
      </c>
      <c r="B23" s="161">
        <v>7</v>
      </c>
      <c r="C23" s="162">
        <v>8</v>
      </c>
      <c r="D23" s="162">
        <v>4</v>
      </c>
      <c r="E23" s="163">
        <v>3</v>
      </c>
      <c r="F23" s="155">
        <f>D9</f>
        <v>80</v>
      </c>
      <c r="G23" s="162"/>
      <c r="H23" s="162"/>
      <c r="I23" s="187" t="s">
        <v>135</v>
      </c>
      <c r="J23" s="152">
        <f>[1]LARef!F12</f>
        <v>820</v>
      </c>
      <c r="K23" s="152">
        <f>[1]GalRef!F12</f>
        <v>860</v>
      </c>
      <c r="L23" s="152">
        <f>[1]StLRef!F12</f>
        <v>1040</v>
      </c>
    </row>
    <row r="24" spans="1:13" ht="16.5" x14ac:dyDescent="0.3">
      <c r="A24" s="188" t="str">
        <f>B12</f>
        <v>Candidate 1</v>
      </c>
      <c r="B24" s="161">
        <v>8</v>
      </c>
      <c r="C24" s="162">
        <v>6</v>
      </c>
      <c r="D24" s="162">
        <v>3</v>
      </c>
      <c r="E24" s="163">
        <v>2</v>
      </c>
      <c r="F24" s="171">
        <f>B17</f>
        <v>120</v>
      </c>
      <c r="G24" s="162"/>
      <c r="H24" s="162"/>
      <c r="I24" s="187" t="s">
        <v>136</v>
      </c>
      <c r="J24" s="152">
        <f>[1]ReLAToDis!F12</f>
        <v>1260</v>
      </c>
      <c r="K24" s="152">
        <f>[1]ReGalToDis!F12</f>
        <v>1240</v>
      </c>
      <c r="L24" s="152">
        <f>[1]ReStLToDis!F12</f>
        <v>1080</v>
      </c>
    </row>
    <row r="25" spans="1:13" ht="16.5" x14ac:dyDescent="0.3">
      <c r="A25" s="188" t="str">
        <f>C12</f>
        <v>Candidate 2</v>
      </c>
      <c r="B25" s="161">
        <v>5</v>
      </c>
      <c r="C25" s="162">
        <v>4</v>
      </c>
      <c r="D25" s="162">
        <v>3</v>
      </c>
      <c r="E25" s="163">
        <v>6</v>
      </c>
      <c r="F25" s="171">
        <f>C17</f>
        <v>120</v>
      </c>
      <c r="G25" s="153"/>
      <c r="H25" s="153"/>
      <c r="I25" s="187" t="s">
        <v>137</v>
      </c>
      <c r="J25" s="152">
        <f>B29</f>
        <v>620</v>
      </c>
      <c r="K25" s="152">
        <f>C29</f>
        <v>570</v>
      </c>
      <c r="L25" s="152">
        <f>D29</f>
        <v>530</v>
      </c>
    </row>
    <row r="26" spans="1:13" ht="17.25" thickBot="1" x14ac:dyDescent="0.35">
      <c r="A26" s="188" t="str">
        <f>D12</f>
        <v>Candidate 3</v>
      </c>
      <c r="B26" s="164">
        <v>4</v>
      </c>
      <c r="C26" s="165">
        <v>3</v>
      </c>
      <c r="D26" s="165">
        <v>1</v>
      </c>
      <c r="E26" s="166">
        <v>5</v>
      </c>
      <c r="F26" s="171">
        <f>D17</f>
        <v>120</v>
      </c>
      <c r="G26" s="153"/>
      <c r="H26" s="153"/>
      <c r="I26" s="187" t="s">
        <v>138</v>
      </c>
      <c r="J26" s="189">
        <f>SUM(J23:J25)</f>
        <v>2700</v>
      </c>
      <c r="K26" s="189">
        <f t="shared" ref="K26:L26" si="2">SUM(K23:K25)</f>
        <v>2670</v>
      </c>
      <c r="L26" s="189">
        <f t="shared" si="2"/>
        <v>2650</v>
      </c>
    </row>
    <row r="27" spans="1:13" ht="16.5" x14ac:dyDescent="0.3">
      <c r="A27" s="154"/>
      <c r="B27" s="185">
        <v>100</v>
      </c>
      <c r="C27" s="185">
        <v>80</v>
      </c>
      <c r="D27" s="185">
        <v>80</v>
      </c>
      <c r="E27" s="185">
        <v>100</v>
      </c>
      <c r="F27" s="154"/>
      <c r="G27" s="153"/>
      <c r="H27" s="153"/>
      <c r="I27" s="152"/>
      <c r="K27" s="100"/>
      <c r="L27" s="100"/>
      <c r="M27" s="100"/>
    </row>
    <row r="28" spans="1:13" ht="16.5" x14ac:dyDescent="0.3">
      <c r="A28" s="151" t="s">
        <v>139</v>
      </c>
      <c r="B28" s="170"/>
      <c r="C28" s="170"/>
      <c r="D28" s="170"/>
      <c r="E28" s="185"/>
      <c r="F28" s="154"/>
      <c r="G28" s="153"/>
      <c r="H28" s="153"/>
      <c r="I28" s="152"/>
      <c r="J28" s="152"/>
    </row>
    <row r="29" spans="1:13" ht="16.5" x14ac:dyDescent="0.3">
      <c r="A29" s="169" t="s">
        <v>140</v>
      </c>
      <c r="B29" s="182">
        <v>620</v>
      </c>
      <c r="C29" s="182">
        <v>570</v>
      </c>
      <c r="D29" s="183">
        <v>530</v>
      </c>
      <c r="E29" s="185"/>
      <c r="F29" s="154"/>
      <c r="G29" s="153"/>
      <c r="H29" s="153"/>
      <c r="I29" s="152"/>
      <c r="J29" s="152"/>
    </row>
    <row r="30" spans="1:13" ht="16.5" x14ac:dyDescent="0.3">
      <c r="A30" s="151" t="s">
        <v>141</v>
      </c>
      <c r="B30" s="170"/>
      <c r="C30" s="170"/>
      <c r="D30" s="170"/>
      <c r="E30" s="153"/>
      <c r="F30" s="153"/>
      <c r="G30" s="153"/>
      <c r="H30" s="153"/>
      <c r="I30" s="153"/>
      <c r="J30" s="153"/>
    </row>
    <row r="31" spans="1:13" x14ac:dyDescent="0.25">
      <c r="F31" s="153"/>
      <c r="G31" s="153"/>
      <c r="H31" s="153"/>
      <c r="I31" s="153"/>
    </row>
    <row r="32" spans="1:13" x14ac:dyDescent="0.25">
      <c r="F32" s="153"/>
      <c r="G32" s="153"/>
      <c r="H32" s="153"/>
      <c r="I32" s="153"/>
    </row>
    <row r="33" spans="6:10" x14ac:dyDescent="0.25">
      <c r="F33" s="153"/>
      <c r="G33" s="153"/>
      <c r="H33" s="153"/>
      <c r="I33" s="153"/>
    </row>
    <row r="34" spans="6:10" x14ac:dyDescent="0.25">
      <c r="F34" s="153"/>
      <c r="G34" s="153"/>
      <c r="H34" s="153"/>
      <c r="I34" s="153"/>
    </row>
    <row r="35" spans="6:10" x14ac:dyDescent="0.25">
      <c r="F35" s="153"/>
      <c r="G35" s="153"/>
      <c r="H35" s="153"/>
      <c r="I35" s="153"/>
    </row>
    <row r="36" spans="6:10" x14ac:dyDescent="0.25">
      <c r="F36" s="153"/>
      <c r="G36" s="153"/>
      <c r="H36" s="153"/>
      <c r="I36" s="153"/>
      <c r="J36" s="153"/>
    </row>
    <row r="37" spans="6:10" x14ac:dyDescent="0.25">
      <c r="F37" s="153"/>
      <c r="G37" s="153"/>
      <c r="H37" s="153"/>
      <c r="I37" s="153"/>
      <c r="J37" s="15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J2" sqref="J2:L5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12" ht="17.25" thickBot="1" x14ac:dyDescent="0.35">
      <c r="A1" s="190"/>
      <c r="B1" s="191" t="str">
        <f>[1]FieldToRef!B4</f>
        <v>Warehouse 1</v>
      </c>
      <c r="C1" s="191" t="str">
        <f>[1]FieldToRef!C4</f>
        <v>Warehouse 2</v>
      </c>
      <c r="D1" s="191" t="str">
        <f>[1]FieldToRef!D4</f>
        <v>Warehouse 3</v>
      </c>
      <c r="E1" s="171" t="str">
        <f>[1]FieldToRef!B12</f>
        <v>Candidate 1</v>
      </c>
      <c r="H1" s="192"/>
    </row>
    <row r="2" spans="1:12" ht="16.5" x14ac:dyDescent="0.3">
      <c r="A2" s="193" t="str">
        <f>[1]FieldToRef!A5</f>
        <v>Plant 1</v>
      </c>
      <c r="B2" s="194">
        <f>[1]FieldToRef!B5</f>
        <v>2</v>
      </c>
      <c r="C2" s="195">
        <f>[1]FieldToRef!C5</f>
        <v>4</v>
      </c>
      <c r="D2" s="195">
        <f>[1]FieldToRef!D5</f>
        <v>5</v>
      </c>
      <c r="E2" s="174">
        <f>[1]FieldToRef!B13</f>
        <v>3</v>
      </c>
      <c r="G2" s="196"/>
      <c r="H2" s="192"/>
      <c r="J2" s="158"/>
      <c r="K2" s="159"/>
      <c r="L2" s="160"/>
    </row>
    <row r="3" spans="1:12" ht="16.5" x14ac:dyDescent="0.3">
      <c r="A3" s="193" t="str">
        <f>[1]FieldToRef!A6</f>
        <v>Plant 2</v>
      </c>
      <c r="B3" s="197">
        <f>[1]FieldToRef!B6</f>
        <v>4</v>
      </c>
      <c r="C3" s="198">
        <f>[1]FieldToRef!C6</f>
        <v>5</v>
      </c>
      <c r="D3" s="198">
        <f>[1]FieldToRef!D6</f>
        <v>2</v>
      </c>
      <c r="E3" s="177">
        <f>[1]FieldToRef!B14</f>
        <v>1</v>
      </c>
      <c r="G3" s="196"/>
      <c r="H3" s="192"/>
      <c r="J3" s="161"/>
      <c r="K3" s="162"/>
      <c r="L3" s="163"/>
    </row>
    <row r="4" spans="1:12" ht="16.5" x14ac:dyDescent="0.3">
      <c r="A4" s="193" t="str">
        <f>[1]FieldToRef!A7</f>
        <v>Plant 3</v>
      </c>
      <c r="B4" s="197">
        <f>[1]FieldToRef!B7</f>
        <v>5</v>
      </c>
      <c r="C4" s="198">
        <f>[1]FieldToRef!C7</f>
        <v>7</v>
      </c>
      <c r="D4" s="198">
        <f>[1]FieldToRef!D7</f>
        <v>3</v>
      </c>
      <c r="E4" s="177">
        <f>[1]FieldToRef!B15</f>
        <v>4</v>
      </c>
      <c r="G4" s="196"/>
      <c r="H4" s="192"/>
      <c r="J4" s="161"/>
      <c r="K4" s="162"/>
      <c r="L4" s="163"/>
    </row>
    <row r="5" spans="1:12" ht="17.25" thickBot="1" x14ac:dyDescent="0.35">
      <c r="A5" s="193" t="str">
        <f>[1]FieldToRef!A8</f>
        <v>Plant 4</v>
      </c>
      <c r="B5" s="199">
        <f>[1]FieldToRef!B8</f>
        <v>2</v>
      </c>
      <c r="C5" s="200">
        <f>[1]FieldToRef!C8</f>
        <v>2</v>
      </c>
      <c r="D5" s="200">
        <f>[1]FieldToRef!D8</f>
        <v>5</v>
      </c>
      <c r="E5" s="180">
        <f>[1]FieldToRef!B16</f>
        <v>4</v>
      </c>
      <c r="G5" s="196"/>
      <c r="H5" s="192"/>
      <c r="J5" s="164"/>
      <c r="K5" s="165"/>
      <c r="L5" s="166"/>
    </row>
    <row r="6" spans="1:12" x14ac:dyDescent="0.25">
      <c r="F6" s="190"/>
    </row>
    <row r="7" spans="1:12" ht="17.25" thickBot="1" x14ac:dyDescent="0.35">
      <c r="A7" s="190"/>
      <c r="B7" s="191" t="str">
        <f>B1</f>
        <v>Warehouse 1</v>
      </c>
      <c r="C7" s="191" t="str">
        <f t="shared" ref="C7:D7" si="0">C1</f>
        <v>Warehouse 2</v>
      </c>
      <c r="D7" s="191" t="str">
        <f t="shared" si="0"/>
        <v>Warehouse 3</v>
      </c>
      <c r="E7" s="171" t="str">
        <f>E1</f>
        <v>Candidate 1</v>
      </c>
      <c r="H7" s="192" t="s">
        <v>142</v>
      </c>
    </row>
    <row r="8" spans="1:12" ht="16.5" x14ac:dyDescent="0.3">
      <c r="A8" s="193" t="str">
        <f>A2</f>
        <v>Plant 1</v>
      </c>
      <c r="B8" s="194">
        <v>40</v>
      </c>
      <c r="C8" s="195">
        <v>0</v>
      </c>
      <c r="D8" s="195">
        <v>0</v>
      </c>
      <c r="E8" s="174">
        <v>40</v>
      </c>
      <c r="F8" s="100">
        <f>SUM(B8:E8)</f>
        <v>80</v>
      </c>
      <c r="G8" s="196" t="s">
        <v>0</v>
      </c>
      <c r="H8" s="192">
        <f>[1]FieldToRef!E5</f>
        <v>80</v>
      </c>
    </row>
    <row r="9" spans="1:12" ht="16.5" x14ac:dyDescent="0.3">
      <c r="A9" s="193" t="str">
        <f t="shared" ref="A9:A11" si="1">A3</f>
        <v>Plant 2</v>
      </c>
      <c r="B9" s="197">
        <v>0</v>
      </c>
      <c r="C9" s="198">
        <v>0</v>
      </c>
      <c r="D9" s="198">
        <v>0</v>
      </c>
      <c r="E9" s="177">
        <v>60</v>
      </c>
      <c r="F9" s="100">
        <f t="shared" ref="F9:F11" si="2">SUM(B9:E9)</f>
        <v>60</v>
      </c>
      <c r="G9" s="196" t="s">
        <v>0</v>
      </c>
      <c r="H9" s="192">
        <f>[1]FieldToRef!E6</f>
        <v>60</v>
      </c>
    </row>
    <row r="10" spans="1:12" ht="16.5" x14ac:dyDescent="0.3">
      <c r="A10" s="193" t="str">
        <f t="shared" si="1"/>
        <v>Plant 3</v>
      </c>
      <c r="B10" s="197">
        <v>0</v>
      </c>
      <c r="C10" s="198">
        <v>0</v>
      </c>
      <c r="D10" s="198">
        <v>80</v>
      </c>
      <c r="E10" s="177">
        <v>20</v>
      </c>
      <c r="F10" s="100">
        <f t="shared" si="2"/>
        <v>100</v>
      </c>
      <c r="G10" s="196" t="s">
        <v>0</v>
      </c>
      <c r="H10" s="192">
        <f>[1]FieldToRef!E7</f>
        <v>100</v>
      </c>
    </row>
    <row r="11" spans="1:12" ht="17.25" thickBot="1" x14ac:dyDescent="0.35">
      <c r="A11" s="193" t="str">
        <f t="shared" si="1"/>
        <v>Plant 4</v>
      </c>
      <c r="B11" s="199">
        <v>60</v>
      </c>
      <c r="C11" s="200">
        <v>60</v>
      </c>
      <c r="D11" s="200">
        <v>0</v>
      </c>
      <c r="E11" s="180">
        <v>0</v>
      </c>
      <c r="F11" s="100">
        <f t="shared" si="2"/>
        <v>120</v>
      </c>
      <c r="G11" s="196" t="s">
        <v>0</v>
      </c>
      <c r="H11" s="192">
        <f>[1]FieldToRef!E8</f>
        <v>120</v>
      </c>
    </row>
    <row r="12" spans="1:12" ht="15.75" thickBot="1" x14ac:dyDescent="0.3">
      <c r="B12" s="100">
        <f>SUM(B8:B11)</f>
        <v>100</v>
      </c>
      <c r="C12" s="100">
        <f t="shared" ref="C12:E12" si="3">SUM(C8:C11)</f>
        <v>60</v>
      </c>
      <c r="D12" s="100">
        <f t="shared" si="3"/>
        <v>80</v>
      </c>
      <c r="E12" s="100">
        <f t="shared" si="3"/>
        <v>120</v>
      </c>
      <c r="F12" s="201">
        <f>SUMPRODUCT(B2:E5,B8:E11)</f>
        <v>820</v>
      </c>
    </row>
    <row r="13" spans="1:12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12" ht="16.5" x14ac:dyDescent="0.3">
      <c r="A14" s="203" t="s">
        <v>143</v>
      </c>
      <c r="B14" s="191">
        <f>[1]FieldToRef!B9</f>
        <v>100</v>
      </c>
      <c r="C14" s="191">
        <f>[1]FieldToRef!C9</f>
        <v>60</v>
      </c>
      <c r="D14" s="191">
        <f>[1]FieldToRef!D9</f>
        <v>80</v>
      </c>
      <c r="E14" s="171">
        <f>[1]FieldToRef!B17</f>
        <v>120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2" sqref="J2:L5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190"/>
      <c r="B1" s="191" t="str">
        <f>[1]FieldToRef!B4</f>
        <v>Warehouse 1</v>
      </c>
      <c r="C1" s="191" t="str">
        <f>[1]FieldToRef!C4</f>
        <v>Warehouse 2</v>
      </c>
      <c r="D1" s="191" t="str">
        <f>[1]FieldToRef!D4</f>
        <v>Warehouse 3</v>
      </c>
      <c r="E1" s="171" t="str">
        <f>[1]FieldToRef!C12</f>
        <v>Candidate 2</v>
      </c>
      <c r="H1" s="192"/>
    </row>
    <row r="2" spans="1:8" ht="16.5" x14ac:dyDescent="0.3">
      <c r="A2" s="193" t="str">
        <f>[1]FieldToRef!A5</f>
        <v>Plant 1</v>
      </c>
      <c r="B2" s="194">
        <f>[1]FieldToRef!B5</f>
        <v>2</v>
      </c>
      <c r="C2" s="195">
        <f>[1]FieldToRef!C5</f>
        <v>4</v>
      </c>
      <c r="D2" s="195">
        <f>[1]FieldToRef!D5</f>
        <v>5</v>
      </c>
      <c r="E2" s="174">
        <f>[1]FieldToRef!C13</f>
        <v>1</v>
      </c>
      <c r="G2" s="196"/>
      <c r="H2" s="192"/>
    </row>
    <row r="3" spans="1:8" ht="16.5" x14ac:dyDescent="0.3">
      <c r="A3" s="193" t="str">
        <f>[1]FieldToRef!A6</f>
        <v>Plant 2</v>
      </c>
      <c r="B3" s="197">
        <f>[1]FieldToRef!B6</f>
        <v>4</v>
      </c>
      <c r="C3" s="198">
        <f>[1]FieldToRef!C6</f>
        <v>5</v>
      </c>
      <c r="D3" s="198">
        <f>[1]FieldToRef!D6</f>
        <v>2</v>
      </c>
      <c r="E3" s="177">
        <f>[1]FieldToRef!C14</f>
        <v>3</v>
      </c>
      <c r="G3" s="196"/>
      <c r="H3" s="192"/>
    </row>
    <row r="4" spans="1:8" ht="16.5" x14ac:dyDescent="0.3">
      <c r="A4" s="193" t="str">
        <f>[1]FieldToRef!A7</f>
        <v>Plant 3</v>
      </c>
      <c r="B4" s="197">
        <f>[1]FieldToRef!B7</f>
        <v>5</v>
      </c>
      <c r="C4" s="198">
        <f>[1]FieldToRef!C7</f>
        <v>7</v>
      </c>
      <c r="D4" s="198">
        <f>[1]FieldToRef!D7</f>
        <v>3</v>
      </c>
      <c r="E4" s="177">
        <f>[1]FieldToRef!C15</f>
        <v>5</v>
      </c>
      <c r="G4" s="196"/>
      <c r="H4" s="192"/>
    </row>
    <row r="5" spans="1:8" ht="17.25" thickBot="1" x14ac:dyDescent="0.35">
      <c r="A5" s="193" t="str">
        <f>[1]FieldToRef!A8</f>
        <v>Plant 4</v>
      </c>
      <c r="B5" s="199">
        <f>[1]FieldToRef!B8</f>
        <v>2</v>
      </c>
      <c r="C5" s="200">
        <f>[1]FieldToRef!C8</f>
        <v>2</v>
      </c>
      <c r="D5" s="200">
        <f>[1]FieldToRef!D8</f>
        <v>5</v>
      </c>
      <c r="E5" s="180">
        <f>[1]FieldToRef!C16</f>
        <v>3</v>
      </c>
      <c r="G5" s="196"/>
      <c r="H5" s="192"/>
    </row>
    <row r="6" spans="1:8" x14ac:dyDescent="0.25">
      <c r="F6" s="190"/>
    </row>
    <row r="7" spans="1:8" ht="17.25" thickBot="1" x14ac:dyDescent="0.35">
      <c r="A7" s="190"/>
      <c r="B7" s="191" t="str">
        <f>B1</f>
        <v>Warehouse 1</v>
      </c>
      <c r="C7" s="191" t="str">
        <f t="shared" ref="C7:D7" si="0">C1</f>
        <v>Warehouse 2</v>
      </c>
      <c r="D7" s="191" t="str">
        <f t="shared" si="0"/>
        <v>Warehouse 3</v>
      </c>
      <c r="E7" s="171" t="str">
        <f>E1</f>
        <v>Candidate 2</v>
      </c>
      <c r="H7" s="192" t="s">
        <v>142</v>
      </c>
    </row>
    <row r="8" spans="1:8" ht="16.5" x14ac:dyDescent="0.3">
      <c r="A8" s="193" t="str">
        <f>A2</f>
        <v>Plant 1</v>
      </c>
      <c r="B8" s="194">
        <v>20</v>
      </c>
      <c r="C8" s="195">
        <v>0</v>
      </c>
      <c r="D8" s="195">
        <v>0</v>
      </c>
      <c r="E8" s="174">
        <v>60</v>
      </c>
      <c r="F8" s="100">
        <f>SUM(B8:E8)</f>
        <v>80</v>
      </c>
      <c r="G8" s="196" t="s">
        <v>0</v>
      </c>
      <c r="H8" s="192">
        <f>[1]FieldToRef!E5</f>
        <v>80</v>
      </c>
    </row>
    <row r="9" spans="1:8" ht="16.5" x14ac:dyDescent="0.3">
      <c r="A9" s="193" t="str">
        <f t="shared" ref="A9:A11" si="1">A3</f>
        <v>Plant 2</v>
      </c>
      <c r="B9" s="197">
        <v>0</v>
      </c>
      <c r="C9" s="198">
        <v>0</v>
      </c>
      <c r="D9" s="198">
        <v>0</v>
      </c>
      <c r="E9" s="177">
        <v>60</v>
      </c>
      <c r="F9" s="100">
        <f t="shared" ref="F9:F11" si="2">SUM(B9:E9)</f>
        <v>60</v>
      </c>
      <c r="G9" s="196" t="s">
        <v>0</v>
      </c>
      <c r="H9" s="192">
        <f>[1]FieldToRef!E6</f>
        <v>60</v>
      </c>
    </row>
    <row r="10" spans="1:8" ht="16.5" x14ac:dyDescent="0.3">
      <c r="A10" s="193" t="str">
        <f t="shared" si="1"/>
        <v>Plant 3</v>
      </c>
      <c r="B10" s="197">
        <v>20</v>
      </c>
      <c r="C10" s="198">
        <v>0</v>
      </c>
      <c r="D10" s="198">
        <v>80</v>
      </c>
      <c r="E10" s="177">
        <v>0</v>
      </c>
      <c r="F10" s="100">
        <f t="shared" si="2"/>
        <v>100</v>
      </c>
      <c r="G10" s="196" t="s">
        <v>0</v>
      </c>
      <c r="H10" s="192">
        <f>[1]FieldToRef!E7</f>
        <v>100</v>
      </c>
    </row>
    <row r="11" spans="1:8" ht="17.25" thickBot="1" x14ac:dyDescent="0.35">
      <c r="A11" s="193" t="str">
        <f t="shared" si="1"/>
        <v>Plant 4</v>
      </c>
      <c r="B11" s="199">
        <v>60</v>
      </c>
      <c r="C11" s="200">
        <v>60</v>
      </c>
      <c r="D11" s="200">
        <v>0</v>
      </c>
      <c r="E11" s="180">
        <v>0</v>
      </c>
      <c r="F11" s="100">
        <f t="shared" si="2"/>
        <v>120</v>
      </c>
      <c r="G11" s="196" t="s">
        <v>0</v>
      </c>
      <c r="H11" s="192">
        <f>[1]FieldToRef!E8</f>
        <v>120</v>
      </c>
    </row>
    <row r="12" spans="1:8" ht="15.75" thickBot="1" x14ac:dyDescent="0.3">
      <c r="B12" s="100">
        <f>SUM(B8:B11)</f>
        <v>100</v>
      </c>
      <c r="C12" s="100">
        <f t="shared" ref="C12:E12" si="3">SUM(C8:C11)</f>
        <v>60</v>
      </c>
      <c r="D12" s="100">
        <f t="shared" si="3"/>
        <v>80</v>
      </c>
      <c r="E12" s="100">
        <f t="shared" si="3"/>
        <v>120</v>
      </c>
      <c r="F12" s="201">
        <f>SUMPRODUCT(B2:E5,B8:E11)</f>
        <v>860</v>
      </c>
    </row>
    <row r="13" spans="1:8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8" ht="16.5" x14ac:dyDescent="0.3">
      <c r="A14" s="203" t="s">
        <v>143</v>
      </c>
      <c r="B14" s="191">
        <f>[1]FieldToRef!B9</f>
        <v>100</v>
      </c>
      <c r="C14" s="191">
        <f>[1]FieldToRef!C9</f>
        <v>60</v>
      </c>
      <c r="D14" s="191">
        <f>[1]FieldToRef!D9</f>
        <v>80</v>
      </c>
      <c r="E14" s="171">
        <f>[1]FieldToRef!C17</f>
        <v>120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J2" sqref="J2:L5"/>
    </sheetView>
  </sheetViews>
  <sheetFormatPr defaultRowHeight="15" x14ac:dyDescent="0.25"/>
  <cols>
    <col min="1" max="1" width="9.85546875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8" ht="17.25" thickBot="1" x14ac:dyDescent="0.35">
      <c r="A1" s="190"/>
      <c r="B1" s="191" t="str">
        <f>[1]FieldToRef!B4</f>
        <v>Warehouse 1</v>
      </c>
      <c r="C1" s="191" t="str">
        <f>[1]FieldToRef!C4</f>
        <v>Warehouse 2</v>
      </c>
      <c r="D1" s="191" t="str">
        <f>[1]FieldToRef!D4</f>
        <v>Warehouse 3</v>
      </c>
      <c r="E1" s="171" t="str">
        <f>[1]FieldToRef!D12</f>
        <v>Candidate 3</v>
      </c>
      <c r="H1" s="192"/>
    </row>
    <row r="2" spans="1:8" ht="16.5" x14ac:dyDescent="0.3">
      <c r="A2" s="193" t="str">
        <f>[1]FieldToRef!A5</f>
        <v>Plant 1</v>
      </c>
      <c r="B2" s="194">
        <f>[1]FieldToRef!B5</f>
        <v>2</v>
      </c>
      <c r="C2" s="195">
        <f>[1]FieldToRef!C5</f>
        <v>4</v>
      </c>
      <c r="D2" s="195">
        <f>[1]FieldToRef!D5</f>
        <v>5</v>
      </c>
      <c r="E2" s="174">
        <f>[1]FieldToRef!D13</f>
        <v>3</v>
      </c>
      <c r="G2" s="196"/>
      <c r="H2" s="192"/>
    </row>
    <row r="3" spans="1:8" ht="16.5" x14ac:dyDescent="0.3">
      <c r="A3" s="193" t="str">
        <f>[1]FieldToRef!A6</f>
        <v>Plant 2</v>
      </c>
      <c r="B3" s="197">
        <f>[1]FieldToRef!B6</f>
        <v>4</v>
      </c>
      <c r="C3" s="198">
        <f>[1]FieldToRef!C6</f>
        <v>5</v>
      </c>
      <c r="D3" s="198">
        <f>[1]FieldToRef!D6</f>
        <v>2</v>
      </c>
      <c r="E3" s="177">
        <f>[1]FieldToRef!D14</f>
        <v>4</v>
      </c>
      <c r="G3" s="196"/>
      <c r="H3" s="192"/>
    </row>
    <row r="4" spans="1:8" ht="16.5" x14ac:dyDescent="0.3">
      <c r="A4" s="193" t="str">
        <f>[1]FieldToRef!A7</f>
        <v>Plant 3</v>
      </c>
      <c r="B4" s="197">
        <f>[1]FieldToRef!B7</f>
        <v>5</v>
      </c>
      <c r="C4" s="198">
        <f>[1]FieldToRef!C7</f>
        <v>7</v>
      </c>
      <c r="D4" s="198">
        <f>[1]FieldToRef!D7</f>
        <v>3</v>
      </c>
      <c r="E4" s="177">
        <f>[1]FieldToRef!D15</f>
        <v>6</v>
      </c>
      <c r="G4" s="196"/>
      <c r="H4" s="192"/>
    </row>
    <row r="5" spans="1:8" ht="17.25" thickBot="1" x14ac:dyDescent="0.35">
      <c r="A5" s="193" t="str">
        <f>[1]FieldToRef!A8</f>
        <v>Plant 4</v>
      </c>
      <c r="B5" s="199">
        <f>[1]FieldToRef!B8</f>
        <v>2</v>
      </c>
      <c r="C5" s="200">
        <f>[1]FieldToRef!C8</f>
        <v>2</v>
      </c>
      <c r="D5" s="200">
        <f>[1]FieldToRef!D8</f>
        <v>5</v>
      </c>
      <c r="E5" s="180">
        <f>[1]FieldToRef!D16</f>
        <v>4</v>
      </c>
      <c r="G5" s="196"/>
      <c r="H5" s="192"/>
    </row>
    <row r="6" spans="1:8" x14ac:dyDescent="0.25">
      <c r="F6" s="190"/>
    </row>
    <row r="7" spans="1:8" ht="17.25" thickBot="1" x14ac:dyDescent="0.35">
      <c r="A7" s="190"/>
      <c r="B7" s="191" t="str">
        <f>B1</f>
        <v>Warehouse 1</v>
      </c>
      <c r="C7" s="191" t="str">
        <f t="shared" ref="C7:D7" si="0">C1</f>
        <v>Warehouse 2</v>
      </c>
      <c r="D7" s="191" t="str">
        <f t="shared" si="0"/>
        <v>Warehouse 3</v>
      </c>
      <c r="E7" s="171" t="str">
        <f>E1</f>
        <v>Candidate 3</v>
      </c>
      <c r="H7" s="192" t="s">
        <v>142</v>
      </c>
    </row>
    <row r="8" spans="1:8" ht="16.5" x14ac:dyDescent="0.3">
      <c r="A8" s="193" t="str">
        <f>A2</f>
        <v>Plant 1</v>
      </c>
      <c r="B8" s="194">
        <v>20</v>
      </c>
      <c r="C8" s="195">
        <v>0</v>
      </c>
      <c r="D8" s="195">
        <v>0</v>
      </c>
      <c r="E8" s="174">
        <v>60</v>
      </c>
      <c r="F8" s="100">
        <f>SUM(B8:E8)</f>
        <v>80</v>
      </c>
      <c r="G8" s="196" t="s">
        <v>0</v>
      </c>
      <c r="H8" s="192">
        <f>[1]FieldToRef!E5</f>
        <v>80</v>
      </c>
    </row>
    <row r="9" spans="1:8" ht="16.5" x14ac:dyDescent="0.3">
      <c r="A9" s="193" t="str">
        <f t="shared" ref="A9:A11" si="1">A3</f>
        <v>Plant 2</v>
      </c>
      <c r="B9" s="197">
        <v>0</v>
      </c>
      <c r="C9" s="198">
        <v>0</v>
      </c>
      <c r="D9" s="198">
        <v>0</v>
      </c>
      <c r="E9" s="177">
        <v>60</v>
      </c>
      <c r="F9" s="100">
        <f t="shared" ref="F9:F11" si="2">SUM(B9:E9)</f>
        <v>60</v>
      </c>
      <c r="G9" s="196" t="s">
        <v>0</v>
      </c>
      <c r="H9" s="192">
        <f>[1]FieldToRef!E6</f>
        <v>60</v>
      </c>
    </row>
    <row r="10" spans="1:8" ht="16.5" x14ac:dyDescent="0.3">
      <c r="A10" s="193" t="str">
        <f t="shared" si="1"/>
        <v>Plant 3</v>
      </c>
      <c r="B10" s="197">
        <v>20</v>
      </c>
      <c r="C10" s="198">
        <v>0</v>
      </c>
      <c r="D10" s="198">
        <v>80</v>
      </c>
      <c r="E10" s="177">
        <v>0</v>
      </c>
      <c r="F10" s="100">
        <f t="shared" si="2"/>
        <v>100</v>
      </c>
      <c r="G10" s="196" t="s">
        <v>0</v>
      </c>
      <c r="H10" s="192">
        <f>[1]FieldToRef!E7</f>
        <v>100</v>
      </c>
    </row>
    <row r="11" spans="1:8" ht="17.25" thickBot="1" x14ac:dyDescent="0.35">
      <c r="A11" s="193" t="str">
        <f t="shared" si="1"/>
        <v>Plant 4</v>
      </c>
      <c r="B11" s="199">
        <v>60</v>
      </c>
      <c r="C11" s="200">
        <v>60</v>
      </c>
      <c r="D11" s="200">
        <v>0</v>
      </c>
      <c r="E11" s="180">
        <v>0</v>
      </c>
      <c r="F11" s="100">
        <f t="shared" si="2"/>
        <v>120</v>
      </c>
      <c r="G11" s="196" t="s">
        <v>0</v>
      </c>
      <c r="H11" s="192">
        <f>[1]FieldToRef!E8</f>
        <v>120</v>
      </c>
    </row>
    <row r="12" spans="1:8" ht="15.75" thickBot="1" x14ac:dyDescent="0.3">
      <c r="B12" s="100">
        <f>SUM(B8:B11)</f>
        <v>100</v>
      </c>
      <c r="C12" s="100">
        <f t="shared" ref="C12:E12" si="3">SUM(C8:C11)</f>
        <v>60</v>
      </c>
      <c r="D12" s="100">
        <f t="shared" si="3"/>
        <v>80</v>
      </c>
      <c r="E12" s="100">
        <f t="shared" si="3"/>
        <v>120</v>
      </c>
      <c r="F12" s="201">
        <f>SUMPRODUCT(B2:E5,B8:E11)</f>
        <v>1040</v>
      </c>
    </row>
    <row r="13" spans="1:8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8" ht="16.5" x14ac:dyDescent="0.3">
      <c r="A14" s="203" t="s">
        <v>143</v>
      </c>
      <c r="B14" s="191">
        <f>[1]FieldToRef!B9</f>
        <v>100</v>
      </c>
      <c r="C14" s="191">
        <f>[1]FieldToRef!C9</f>
        <v>60</v>
      </c>
      <c r="D14" s="191">
        <f>[1]FieldToRef!D9</f>
        <v>80</v>
      </c>
      <c r="E14" s="171">
        <f>[1]FieldToRef!D17</f>
        <v>120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J2" sqref="J2:L5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190"/>
      <c r="B1" s="185" t="str">
        <f>[1]FieldToRef!B20</f>
        <v>DC1</v>
      </c>
      <c r="C1" s="185" t="str">
        <f>[1]FieldToRef!C20</f>
        <v>DC2</v>
      </c>
      <c r="D1" s="185" t="str">
        <f>[1]FieldToRef!D20</f>
        <v>DC3</v>
      </c>
      <c r="E1" s="185" t="str">
        <f>[1]FieldToRef!E20</f>
        <v>DC4</v>
      </c>
      <c r="H1" s="192"/>
    </row>
    <row r="2" spans="1:9" ht="16.5" x14ac:dyDescent="0.3">
      <c r="A2" s="186" t="str">
        <f>[1]FieldToRef!A21</f>
        <v>Warehouse 1</v>
      </c>
      <c r="B2" s="204">
        <f>[1]FieldToRef!B21</f>
        <v>5</v>
      </c>
      <c r="C2" s="205">
        <f>[1]FieldToRef!C21</f>
        <v>2</v>
      </c>
      <c r="D2" s="205">
        <f>[1]FieldToRef!D21</f>
        <v>6</v>
      </c>
      <c r="E2" s="206">
        <f>[1]FieldToRef!E21</f>
        <v>8</v>
      </c>
      <c r="G2" s="196"/>
      <c r="H2" s="192"/>
    </row>
    <row r="3" spans="1:9" ht="16.5" x14ac:dyDescent="0.3">
      <c r="A3" s="186" t="str">
        <f>[1]FieldToRef!A22</f>
        <v>Warehouse 2</v>
      </c>
      <c r="B3" s="207">
        <f>[1]FieldToRef!B22</f>
        <v>6</v>
      </c>
      <c r="C3" s="208">
        <f>[1]FieldToRef!C22</f>
        <v>4</v>
      </c>
      <c r="D3" s="208">
        <f>[1]FieldToRef!D22</f>
        <v>3</v>
      </c>
      <c r="E3" s="209">
        <f>[1]FieldToRef!E22</f>
        <v>5</v>
      </c>
      <c r="G3" s="196"/>
      <c r="H3" s="192"/>
    </row>
    <row r="4" spans="1:9" ht="16.5" x14ac:dyDescent="0.3">
      <c r="A4" s="186" t="str">
        <f>[1]FieldToRef!A23</f>
        <v>Warehouse 3</v>
      </c>
      <c r="B4" s="207">
        <f>[1]FieldToRef!B23</f>
        <v>7</v>
      </c>
      <c r="C4" s="208">
        <f>[1]FieldToRef!C23</f>
        <v>8</v>
      </c>
      <c r="D4" s="208">
        <f>[1]FieldToRef!D23</f>
        <v>4</v>
      </c>
      <c r="E4" s="209">
        <f>[1]FieldToRef!E23</f>
        <v>3</v>
      </c>
      <c r="G4" s="196"/>
      <c r="H4" s="192"/>
    </row>
    <row r="5" spans="1:9" ht="17.25" thickBot="1" x14ac:dyDescent="0.35">
      <c r="A5" s="188" t="str">
        <f>[1]FieldToRef!A24</f>
        <v>Candidate 1</v>
      </c>
      <c r="B5" s="210">
        <f>[1]FieldToRef!B24</f>
        <v>8</v>
      </c>
      <c r="C5" s="211">
        <f>[1]FieldToRef!C24</f>
        <v>6</v>
      </c>
      <c r="D5" s="211">
        <f>[1]FieldToRef!D24</f>
        <v>3</v>
      </c>
      <c r="E5" s="212">
        <f>[1]FieldToRef!E24</f>
        <v>2</v>
      </c>
      <c r="G5" s="196"/>
      <c r="H5" s="192"/>
    </row>
    <row r="6" spans="1:9" x14ac:dyDescent="0.25">
      <c r="F6" s="190"/>
    </row>
    <row r="7" spans="1:9" ht="17.25" thickBot="1" x14ac:dyDescent="0.35">
      <c r="A7" s="190"/>
      <c r="B7" s="185" t="str">
        <f>B1</f>
        <v>DC1</v>
      </c>
      <c r="C7" s="185" t="str">
        <f t="shared" ref="C7:D7" si="0">C1</f>
        <v>DC2</v>
      </c>
      <c r="D7" s="185" t="str">
        <f t="shared" si="0"/>
        <v>DC3</v>
      </c>
      <c r="E7" s="185" t="str">
        <f>E1</f>
        <v>DC4</v>
      </c>
      <c r="H7" s="184" t="s">
        <v>142</v>
      </c>
      <c r="I7" s="90"/>
    </row>
    <row r="8" spans="1:9" ht="16.5" x14ac:dyDescent="0.3">
      <c r="A8" s="186" t="str">
        <f>A2</f>
        <v>Warehouse 1</v>
      </c>
      <c r="B8" s="194">
        <v>20</v>
      </c>
      <c r="C8" s="195">
        <v>80</v>
      </c>
      <c r="D8" s="195">
        <v>0</v>
      </c>
      <c r="E8" s="174">
        <v>0</v>
      </c>
      <c r="F8" s="100">
        <f>SUM(B8:E8)</f>
        <v>100</v>
      </c>
      <c r="G8" s="196" t="s">
        <v>0</v>
      </c>
      <c r="H8" s="184">
        <f>[1]FieldToRef!F21</f>
        <v>100</v>
      </c>
      <c r="I8" s="90"/>
    </row>
    <row r="9" spans="1:9" ht="16.5" x14ac:dyDescent="0.3">
      <c r="A9" s="186" t="str">
        <f t="shared" ref="A9:A11" si="1">A3</f>
        <v>Warehouse 2</v>
      </c>
      <c r="B9" s="197">
        <v>60</v>
      </c>
      <c r="C9" s="198">
        <v>0</v>
      </c>
      <c r="D9" s="198">
        <v>0</v>
      </c>
      <c r="E9" s="177">
        <v>0</v>
      </c>
      <c r="F9" s="100">
        <f t="shared" ref="F9:F11" si="2">SUM(B9:E9)</f>
        <v>60</v>
      </c>
      <c r="G9" s="196" t="s">
        <v>0</v>
      </c>
      <c r="H9" s="184">
        <f>[1]FieldToRef!F22</f>
        <v>60</v>
      </c>
      <c r="I9" s="90"/>
    </row>
    <row r="10" spans="1:9" ht="16.5" x14ac:dyDescent="0.3">
      <c r="A10" s="186" t="str">
        <f t="shared" si="1"/>
        <v>Warehouse 3</v>
      </c>
      <c r="B10" s="197">
        <v>20</v>
      </c>
      <c r="C10" s="198">
        <v>0</v>
      </c>
      <c r="D10" s="198">
        <v>0</v>
      </c>
      <c r="E10" s="177">
        <v>60</v>
      </c>
      <c r="F10" s="100">
        <f t="shared" si="2"/>
        <v>80</v>
      </c>
      <c r="G10" s="196" t="s">
        <v>0</v>
      </c>
      <c r="H10" s="184">
        <f>[1]FieldToRef!F23</f>
        <v>80</v>
      </c>
      <c r="I10" s="90"/>
    </row>
    <row r="11" spans="1:9" ht="17.25" thickBot="1" x14ac:dyDescent="0.35">
      <c r="A11" s="188" t="str">
        <f t="shared" si="1"/>
        <v>Candidate 1</v>
      </c>
      <c r="B11" s="199">
        <v>0</v>
      </c>
      <c r="C11" s="200">
        <v>0</v>
      </c>
      <c r="D11" s="200">
        <v>80</v>
      </c>
      <c r="E11" s="180">
        <v>40</v>
      </c>
      <c r="F11" s="100">
        <f t="shared" si="2"/>
        <v>120</v>
      </c>
      <c r="G11" s="196" t="s">
        <v>0</v>
      </c>
      <c r="H11" s="176">
        <f>[1]FieldToRef!F24</f>
        <v>120</v>
      </c>
      <c r="I11" s="90"/>
    </row>
    <row r="12" spans="1:9" ht="15.75" thickBot="1" x14ac:dyDescent="0.3">
      <c r="B12" s="100">
        <f>SUM(B8:B11)</f>
        <v>100</v>
      </c>
      <c r="C12" s="100">
        <f t="shared" ref="C12:E12" si="3">SUM(C8:C11)</f>
        <v>80</v>
      </c>
      <c r="D12" s="100">
        <f t="shared" si="3"/>
        <v>80</v>
      </c>
      <c r="E12" s="100">
        <f t="shared" si="3"/>
        <v>100</v>
      </c>
      <c r="F12" s="201">
        <f>SUMPRODUCT(B2:E5,B8:E11)</f>
        <v>1260</v>
      </c>
    </row>
    <row r="13" spans="1:9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9" ht="16.5" x14ac:dyDescent="0.3">
      <c r="A14" s="213" t="s">
        <v>144</v>
      </c>
      <c r="B14" s="185">
        <f>[1]FieldToRef!B27</f>
        <v>100</v>
      </c>
      <c r="C14" s="185">
        <f>[1]FieldToRef!C27</f>
        <v>80</v>
      </c>
      <c r="D14" s="185">
        <f>[1]FieldToRef!D27</f>
        <v>80</v>
      </c>
      <c r="E14" s="185">
        <f>[1]FieldToRef!E27</f>
        <v>100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J2" sqref="J2:L5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190"/>
      <c r="B1" s="185" t="str">
        <f>[1]FieldToRef!B20</f>
        <v>DC1</v>
      </c>
      <c r="C1" s="185" t="str">
        <f>[1]FieldToRef!C20</f>
        <v>DC2</v>
      </c>
      <c r="D1" s="185" t="str">
        <f>[1]FieldToRef!D20</f>
        <v>DC3</v>
      </c>
      <c r="E1" s="185" t="str">
        <f>[1]FieldToRef!E20</f>
        <v>DC4</v>
      </c>
      <c r="H1" s="192"/>
    </row>
    <row r="2" spans="1:9" ht="16.5" x14ac:dyDescent="0.3">
      <c r="A2" s="186" t="str">
        <f>[1]FieldToRef!A21</f>
        <v>Warehouse 1</v>
      </c>
      <c r="B2" s="194">
        <f>[1]FieldToRef!B21</f>
        <v>5</v>
      </c>
      <c r="C2" s="195">
        <f>[1]FieldToRef!C21</f>
        <v>2</v>
      </c>
      <c r="D2" s="195">
        <f>[1]FieldToRef!D21</f>
        <v>6</v>
      </c>
      <c r="E2" s="214">
        <f>[1]FieldToRef!E21</f>
        <v>8</v>
      </c>
      <c r="G2" s="196"/>
      <c r="H2" s="192"/>
    </row>
    <row r="3" spans="1:9" ht="16.5" x14ac:dyDescent="0.3">
      <c r="A3" s="186" t="str">
        <f>[1]FieldToRef!A22</f>
        <v>Warehouse 2</v>
      </c>
      <c r="B3" s="197">
        <f>[1]FieldToRef!B22</f>
        <v>6</v>
      </c>
      <c r="C3" s="198">
        <f>[1]FieldToRef!C22</f>
        <v>4</v>
      </c>
      <c r="D3" s="198">
        <f>[1]FieldToRef!D22</f>
        <v>3</v>
      </c>
      <c r="E3" s="215">
        <f>[1]FieldToRef!E22</f>
        <v>5</v>
      </c>
      <c r="G3" s="196"/>
      <c r="H3" s="192"/>
    </row>
    <row r="4" spans="1:9" ht="16.5" x14ac:dyDescent="0.3">
      <c r="A4" s="186" t="str">
        <f>[1]FieldToRef!A23</f>
        <v>Warehouse 3</v>
      </c>
      <c r="B4" s="197">
        <f>[1]FieldToRef!B23</f>
        <v>7</v>
      </c>
      <c r="C4" s="198">
        <f>[1]FieldToRef!C23</f>
        <v>8</v>
      </c>
      <c r="D4" s="198">
        <f>[1]FieldToRef!D23</f>
        <v>4</v>
      </c>
      <c r="E4" s="215">
        <f>[1]FieldToRef!E23</f>
        <v>3</v>
      </c>
      <c r="G4" s="196"/>
      <c r="H4" s="192"/>
    </row>
    <row r="5" spans="1:9" ht="17.25" thickBot="1" x14ac:dyDescent="0.35">
      <c r="A5" s="188" t="str">
        <f>[1]FieldToRef!A25</f>
        <v>Candidate 2</v>
      </c>
      <c r="B5" s="216">
        <f>[1]FieldToRef!B25</f>
        <v>5</v>
      </c>
      <c r="C5" s="217">
        <f>[1]FieldToRef!C25</f>
        <v>4</v>
      </c>
      <c r="D5" s="217">
        <f>[1]FieldToRef!D25</f>
        <v>3</v>
      </c>
      <c r="E5" s="218">
        <f>[1]FieldToRef!E25</f>
        <v>6</v>
      </c>
      <c r="G5" s="196"/>
      <c r="H5" s="192"/>
    </row>
    <row r="6" spans="1:9" x14ac:dyDescent="0.25">
      <c r="F6" s="190"/>
    </row>
    <row r="7" spans="1:9" ht="17.25" thickBot="1" x14ac:dyDescent="0.35">
      <c r="A7" s="190"/>
      <c r="B7" s="185" t="str">
        <f>B1</f>
        <v>DC1</v>
      </c>
      <c r="C7" s="185" t="str">
        <f t="shared" ref="C7:D7" si="0">C1</f>
        <v>DC2</v>
      </c>
      <c r="D7" s="185" t="str">
        <f t="shared" si="0"/>
        <v>DC3</v>
      </c>
      <c r="E7" s="185" t="str">
        <f>E1</f>
        <v>DC4</v>
      </c>
      <c r="H7" s="184" t="s">
        <v>142</v>
      </c>
      <c r="I7" s="90"/>
    </row>
    <row r="8" spans="1:9" ht="16.5" x14ac:dyDescent="0.3">
      <c r="A8" s="186" t="str">
        <f>A2</f>
        <v>Warehouse 1</v>
      </c>
      <c r="B8" s="194">
        <v>20</v>
      </c>
      <c r="C8" s="195">
        <v>80</v>
      </c>
      <c r="D8" s="195">
        <v>0</v>
      </c>
      <c r="E8" s="174">
        <v>0</v>
      </c>
      <c r="F8" s="100">
        <f>SUM(B8:E8)</f>
        <v>100</v>
      </c>
      <c r="G8" s="196" t="s">
        <v>0</v>
      </c>
      <c r="H8" s="184">
        <f>[1]FieldToRef!F21</f>
        <v>100</v>
      </c>
      <c r="I8" s="90"/>
    </row>
    <row r="9" spans="1:9" ht="16.5" x14ac:dyDescent="0.3">
      <c r="A9" s="186" t="str">
        <f t="shared" ref="A9:A11" si="1">A3</f>
        <v>Warehouse 2</v>
      </c>
      <c r="B9" s="197">
        <v>0</v>
      </c>
      <c r="C9" s="198">
        <v>0</v>
      </c>
      <c r="D9" s="198">
        <v>40</v>
      </c>
      <c r="E9" s="177">
        <v>20</v>
      </c>
      <c r="F9" s="100">
        <f t="shared" ref="F9:F11" si="2">SUM(B9:E9)</f>
        <v>60</v>
      </c>
      <c r="G9" s="196" t="s">
        <v>0</v>
      </c>
      <c r="H9" s="184">
        <f>[1]FieldToRef!F22</f>
        <v>60</v>
      </c>
      <c r="I9" s="90"/>
    </row>
    <row r="10" spans="1:9" ht="16.5" x14ac:dyDescent="0.3">
      <c r="A10" s="186" t="str">
        <f t="shared" si="1"/>
        <v>Warehouse 3</v>
      </c>
      <c r="B10" s="197">
        <v>0</v>
      </c>
      <c r="C10" s="198">
        <v>0</v>
      </c>
      <c r="D10" s="198">
        <v>0</v>
      </c>
      <c r="E10" s="177">
        <v>80</v>
      </c>
      <c r="F10" s="100">
        <f t="shared" si="2"/>
        <v>80</v>
      </c>
      <c r="G10" s="196" t="s">
        <v>0</v>
      </c>
      <c r="H10" s="184">
        <f>[1]FieldToRef!F23</f>
        <v>80</v>
      </c>
      <c r="I10" s="90"/>
    </row>
    <row r="11" spans="1:9" ht="17.25" thickBot="1" x14ac:dyDescent="0.35">
      <c r="A11" s="188" t="str">
        <f t="shared" si="1"/>
        <v>Candidate 2</v>
      </c>
      <c r="B11" s="199">
        <v>80</v>
      </c>
      <c r="C11" s="200">
        <v>0</v>
      </c>
      <c r="D11" s="200">
        <v>40</v>
      </c>
      <c r="E11" s="180">
        <v>0</v>
      </c>
      <c r="F11" s="100">
        <f t="shared" si="2"/>
        <v>120</v>
      </c>
      <c r="G11" s="196" t="s">
        <v>0</v>
      </c>
      <c r="H11" s="176">
        <f>[1]FieldToRef!F25</f>
        <v>120</v>
      </c>
      <c r="I11" s="90"/>
    </row>
    <row r="12" spans="1:9" ht="15.75" thickBot="1" x14ac:dyDescent="0.3">
      <c r="B12" s="100">
        <f>SUM(B8:B11)</f>
        <v>100</v>
      </c>
      <c r="C12" s="100">
        <f t="shared" ref="C12:E12" si="3">SUM(C8:C11)</f>
        <v>80</v>
      </c>
      <c r="D12" s="100">
        <f t="shared" si="3"/>
        <v>80</v>
      </c>
      <c r="E12" s="100">
        <f t="shared" si="3"/>
        <v>100</v>
      </c>
      <c r="F12" s="201">
        <f>SUMPRODUCT(B2:E5,B8:E11)</f>
        <v>1240</v>
      </c>
    </row>
    <row r="13" spans="1:9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9" ht="16.5" x14ac:dyDescent="0.3">
      <c r="A14" s="213" t="s">
        <v>144</v>
      </c>
      <c r="B14" s="185">
        <f>[1]FieldToRef!B27</f>
        <v>100</v>
      </c>
      <c r="C14" s="185">
        <f>[1]FieldToRef!C27</f>
        <v>80</v>
      </c>
      <c r="D14" s="185">
        <f>[1]FieldToRef!D27</f>
        <v>80</v>
      </c>
      <c r="E14" s="185">
        <f>[1]FieldToRef!E27</f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J2" sqref="J2:L5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4" width="11.85546875" bestFit="1" customWidth="1"/>
    <col min="5" max="5" width="12.140625" customWidth="1"/>
    <col min="7" max="7" width="2" bestFit="1" customWidth="1"/>
  </cols>
  <sheetData>
    <row r="1" spans="1:9" ht="17.25" thickBot="1" x14ac:dyDescent="0.35">
      <c r="A1" s="190"/>
      <c r="B1" s="185" t="str">
        <f>[1]FieldToRef!B20</f>
        <v>DC1</v>
      </c>
      <c r="C1" s="185" t="str">
        <f>[1]FieldToRef!C20</f>
        <v>DC2</v>
      </c>
      <c r="D1" s="185" t="str">
        <f>[1]FieldToRef!D20</f>
        <v>DC3</v>
      </c>
      <c r="E1" s="185" t="str">
        <f>[1]FieldToRef!E20</f>
        <v>DC4</v>
      </c>
      <c r="H1" s="192"/>
    </row>
    <row r="2" spans="1:9" ht="16.5" x14ac:dyDescent="0.3">
      <c r="A2" s="186" t="str">
        <f>[1]FieldToRef!A21</f>
        <v>Warehouse 1</v>
      </c>
      <c r="B2" s="194">
        <f>[1]FieldToRef!B21</f>
        <v>5</v>
      </c>
      <c r="C2" s="195">
        <f>[1]FieldToRef!C21</f>
        <v>2</v>
      </c>
      <c r="D2" s="195">
        <f>[1]FieldToRef!D21</f>
        <v>6</v>
      </c>
      <c r="E2" s="214">
        <f>[1]FieldToRef!E21</f>
        <v>8</v>
      </c>
      <c r="G2" s="196"/>
      <c r="H2" s="192"/>
    </row>
    <row r="3" spans="1:9" ht="16.5" x14ac:dyDescent="0.3">
      <c r="A3" s="186" t="str">
        <f>[1]FieldToRef!A22</f>
        <v>Warehouse 2</v>
      </c>
      <c r="B3" s="197">
        <f>[1]FieldToRef!B22</f>
        <v>6</v>
      </c>
      <c r="C3" s="198">
        <f>[1]FieldToRef!C22</f>
        <v>4</v>
      </c>
      <c r="D3" s="198">
        <f>[1]FieldToRef!D22</f>
        <v>3</v>
      </c>
      <c r="E3" s="215">
        <f>[1]FieldToRef!E22</f>
        <v>5</v>
      </c>
      <c r="G3" s="196"/>
      <c r="H3" s="192"/>
    </row>
    <row r="4" spans="1:9" ht="16.5" x14ac:dyDescent="0.3">
      <c r="A4" s="186" t="str">
        <f>[1]FieldToRef!A23</f>
        <v>Warehouse 3</v>
      </c>
      <c r="B4" s="197">
        <f>[1]FieldToRef!B23</f>
        <v>7</v>
      </c>
      <c r="C4" s="198">
        <f>[1]FieldToRef!C23</f>
        <v>8</v>
      </c>
      <c r="D4" s="198">
        <f>[1]FieldToRef!D23</f>
        <v>4</v>
      </c>
      <c r="E4" s="215">
        <f>[1]FieldToRef!E23</f>
        <v>3</v>
      </c>
      <c r="G4" s="196"/>
      <c r="H4" s="192"/>
    </row>
    <row r="5" spans="1:9" ht="17.25" thickBot="1" x14ac:dyDescent="0.35">
      <c r="A5" s="167" t="str">
        <f>[1]FieldToRef!A26</f>
        <v>Candidate 3</v>
      </c>
      <c r="B5" s="216">
        <f>[1]FieldToRef!B26</f>
        <v>4</v>
      </c>
      <c r="C5" s="217">
        <f>[1]FieldToRef!C26</f>
        <v>3</v>
      </c>
      <c r="D5" s="217">
        <f>[1]FieldToRef!D26</f>
        <v>1</v>
      </c>
      <c r="E5" s="218">
        <f>[1]FieldToRef!E26</f>
        <v>5</v>
      </c>
      <c r="G5" s="196"/>
      <c r="H5" s="192"/>
    </row>
    <row r="6" spans="1:9" x14ac:dyDescent="0.25">
      <c r="F6" s="190"/>
    </row>
    <row r="7" spans="1:9" ht="17.25" thickBot="1" x14ac:dyDescent="0.35">
      <c r="A7" s="190"/>
      <c r="B7" s="185" t="str">
        <f>B1</f>
        <v>DC1</v>
      </c>
      <c r="C7" s="185" t="str">
        <f t="shared" ref="C7:D7" si="0">C1</f>
        <v>DC2</v>
      </c>
      <c r="D7" s="185" t="str">
        <f t="shared" si="0"/>
        <v>DC3</v>
      </c>
      <c r="E7" s="185" t="str">
        <f>E1</f>
        <v>DC4</v>
      </c>
      <c r="H7" s="184" t="s">
        <v>142</v>
      </c>
      <c r="I7" s="90"/>
    </row>
    <row r="8" spans="1:9" ht="16.5" x14ac:dyDescent="0.3">
      <c r="A8" s="186" t="str">
        <f>A2</f>
        <v>Warehouse 1</v>
      </c>
      <c r="B8" s="194">
        <v>20</v>
      </c>
      <c r="C8" s="195">
        <v>80</v>
      </c>
      <c r="D8" s="195">
        <v>0</v>
      </c>
      <c r="E8" s="174">
        <v>0</v>
      </c>
      <c r="F8" s="100">
        <f>SUM(B8:E8)</f>
        <v>100</v>
      </c>
      <c r="G8" s="196" t="s">
        <v>0</v>
      </c>
      <c r="H8" s="184">
        <f>[1]FieldToRef!F21</f>
        <v>100</v>
      </c>
      <c r="I8" s="90"/>
    </row>
    <row r="9" spans="1:9" ht="16.5" x14ac:dyDescent="0.3">
      <c r="A9" s="186" t="str">
        <f t="shared" ref="A9:A11" si="1">A3</f>
        <v>Warehouse 2</v>
      </c>
      <c r="B9" s="197">
        <v>0</v>
      </c>
      <c r="C9" s="198">
        <v>0</v>
      </c>
      <c r="D9" s="198">
        <v>40</v>
      </c>
      <c r="E9" s="177">
        <v>20</v>
      </c>
      <c r="F9" s="100">
        <f t="shared" ref="F9:F11" si="2">SUM(B9:E9)</f>
        <v>60</v>
      </c>
      <c r="G9" s="196" t="s">
        <v>0</v>
      </c>
      <c r="H9" s="184">
        <f>[1]FieldToRef!F22</f>
        <v>60</v>
      </c>
      <c r="I9" s="90"/>
    </row>
    <row r="10" spans="1:9" ht="16.5" x14ac:dyDescent="0.3">
      <c r="A10" s="186" t="str">
        <f t="shared" si="1"/>
        <v>Warehouse 3</v>
      </c>
      <c r="B10" s="197">
        <v>0</v>
      </c>
      <c r="C10" s="198">
        <v>0</v>
      </c>
      <c r="D10" s="198">
        <v>0</v>
      </c>
      <c r="E10" s="177">
        <v>80</v>
      </c>
      <c r="F10" s="100">
        <f t="shared" si="2"/>
        <v>80</v>
      </c>
      <c r="G10" s="196" t="s">
        <v>0</v>
      </c>
      <c r="H10" s="184">
        <f>[1]FieldToRef!F23</f>
        <v>80</v>
      </c>
      <c r="I10" s="90"/>
    </row>
    <row r="11" spans="1:9" ht="17.25" thickBot="1" x14ac:dyDescent="0.35">
      <c r="A11" s="188" t="str">
        <f t="shared" si="1"/>
        <v>Candidate 3</v>
      </c>
      <c r="B11" s="199">
        <v>80</v>
      </c>
      <c r="C11" s="200">
        <v>0</v>
      </c>
      <c r="D11" s="200">
        <v>40</v>
      </c>
      <c r="E11" s="180">
        <v>0</v>
      </c>
      <c r="F11" s="100">
        <f t="shared" si="2"/>
        <v>120</v>
      </c>
      <c r="G11" s="196" t="s">
        <v>0</v>
      </c>
      <c r="H11" s="176">
        <f>[1]FieldToRef!F26</f>
        <v>120</v>
      </c>
      <c r="I11" s="90"/>
    </row>
    <row r="12" spans="1:9" ht="15.75" thickBot="1" x14ac:dyDescent="0.3">
      <c r="B12" s="100">
        <f>SUM(B8:B11)</f>
        <v>100</v>
      </c>
      <c r="C12" s="100">
        <f t="shared" ref="C12:E12" si="3">SUM(C8:C11)</f>
        <v>80</v>
      </c>
      <c r="D12" s="100">
        <f t="shared" si="3"/>
        <v>80</v>
      </c>
      <c r="E12" s="100">
        <f t="shared" si="3"/>
        <v>100</v>
      </c>
      <c r="F12" s="201">
        <f>SUMPRODUCT(B2:E5,B8:E11)</f>
        <v>1080</v>
      </c>
    </row>
    <row r="13" spans="1:9" x14ac:dyDescent="0.25">
      <c r="B13" s="202" t="s">
        <v>1</v>
      </c>
      <c r="C13" s="202" t="s">
        <v>1</v>
      </c>
      <c r="D13" s="202" t="s">
        <v>1</v>
      </c>
      <c r="E13" s="202" t="s">
        <v>1</v>
      </c>
    </row>
    <row r="14" spans="1:9" ht="16.5" x14ac:dyDescent="0.3">
      <c r="A14" s="213" t="s">
        <v>144</v>
      </c>
      <c r="B14" s="185">
        <f>[1]FieldToRef!B27</f>
        <v>100</v>
      </c>
      <c r="C14" s="185">
        <f>[1]FieldToRef!C27</f>
        <v>80</v>
      </c>
      <c r="D14" s="185">
        <f>[1]FieldToRef!D27</f>
        <v>80</v>
      </c>
      <c r="E14" s="185">
        <f>[1]FieldToRef!E27</f>
        <v>100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sqref="A1:I18"/>
    </sheetView>
  </sheetViews>
  <sheetFormatPr defaultRowHeight="15" x14ac:dyDescent="0.25"/>
  <cols>
    <col min="3" max="3" width="17.5703125" bestFit="1" customWidth="1"/>
    <col min="7" max="7" width="12.28515625" customWidth="1"/>
    <col min="8" max="8" width="3.5703125" customWidth="1"/>
  </cols>
  <sheetData>
    <row r="1" spans="1:9" ht="15.75" thickBot="1" x14ac:dyDescent="0.3">
      <c r="A1" s="109" t="s">
        <v>101</v>
      </c>
      <c r="B1" s="108"/>
      <c r="C1" s="108" t="s">
        <v>102</v>
      </c>
      <c r="D1" s="108" t="s">
        <v>103</v>
      </c>
      <c r="E1" s="108"/>
      <c r="F1" s="109" t="s">
        <v>104</v>
      </c>
      <c r="G1" s="109" t="s">
        <v>105</v>
      </c>
      <c r="H1" s="109"/>
      <c r="I1" s="109" t="s">
        <v>2</v>
      </c>
    </row>
    <row r="2" spans="1:9" x14ac:dyDescent="0.25">
      <c r="A2" s="108">
        <v>1</v>
      </c>
      <c r="B2" s="108">
        <v>2</v>
      </c>
      <c r="C2" s="36">
        <v>0</v>
      </c>
      <c r="D2" s="108">
        <v>80</v>
      </c>
      <c r="E2" s="108"/>
      <c r="F2" s="108">
        <v>1</v>
      </c>
      <c r="G2" s="108">
        <f>SUMIF($A$2:$A$18,F2,$C$2:$C$18)-SUMIF($B$2:$B$18,F2,$C$2:$C$18)</f>
        <v>1</v>
      </c>
      <c r="H2" s="36" t="s">
        <v>76</v>
      </c>
      <c r="I2" s="108">
        <v>1</v>
      </c>
    </row>
    <row r="3" spans="1:9" x14ac:dyDescent="0.25">
      <c r="A3" s="108">
        <v>1</v>
      </c>
      <c r="B3" s="108">
        <v>3</v>
      </c>
      <c r="C3" s="106">
        <v>1</v>
      </c>
      <c r="D3" s="108">
        <v>40</v>
      </c>
      <c r="E3" s="108"/>
      <c r="F3" s="108">
        <v>2</v>
      </c>
      <c r="G3" s="108">
        <f>SUMIF($A$2:$A$18,F3,$C$2:$C$18)-SUMIF($B$2:$B$18,F3,$C$2:$C$18)</f>
        <v>0</v>
      </c>
      <c r="H3" s="106" t="s">
        <v>76</v>
      </c>
      <c r="I3" s="108">
        <v>0</v>
      </c>
    </row>
    <row r="4" spans="1:9" x14ac:dyDescent="0.25">
      <c r="A4" s="108">
        <v>1</v>
      </c>
      <c r="B4" s="108">
        <v>4</v>
      </c>
      <c r="C4" s="106">
        <v>0</v>
      </c>
      <c r="D4" s="108">
        <v>80</v>
      </c>
      <c r="E4" s="108"/>
      <c r="F4" s="108">
        <v>3</v>
      </c>
      <c r="G4" s="108">
        <f>SUMIF($A$2:$A$18,F4,$C$2:$C$18)-SUMIF($B$2:$B$18,F4,$C$2:$C$18)</f>
        <v>0</v>
      </c>
      <c r="H4" s="106" t="s">
        <v>76</v>
      </c>
      <c r="I4" s="108">
        <v>0</v>
      </c>
    </row>
    <row r="5" spans="1:9" x14ac:dyDescent="0.25">
      <c r="A5" s="108">
        <v>1</v>
      </c>
      <c r="B5" s="108">
        <v>5</v>
      </c>
      <c r="C5" s="106">
        <v>0</v>
      </c>
      <c r="D5" s="108">
        <v>130</v>
      </c>
      <c r="E5" s="108"/>
      <c r="F5" s="108">
        <v>4</v>
      </c>
      <c r="G5" s="108">
        <f t="shared" ref="G5:G7" si="0">SUMIF($A$2:$A$18,F5,$C$2:$C$18)-SUMIF($B$2:$B$18,F5,$C$2:$C$18)</f>
        <v>0</v>
      </c>
      <c r="H5" s="106" t="s">
        <v>76</v>
      </c>
      <c r="I5" s="108">
        <v>0</v>
      </c>
    </row>
    <row r="6" spans="1:9" x14ac:dyDescent="0.25">
      <c r="A6" s="108">
        <v>1</v>
      </c>
      <c r="B6" s="108">
        <v>6</v>
      </c>
      <c r="C6" s="106">
        <v>0</v>
      </c>
      <c r="D6" s="108">
        <v>180</v>
      </c>
      <c r="E6" s="108"/>
      <c r="F6" s="108">
        <v>5</v>
      </c>
      <c r="G6" s="108">
        <f t="shared" si="0"/>
        <v>0</v>
      </c>
      <c r="H6" s="106" t="s">
        <v>76</v>
      </c>
      <c r="I6" s="108">
        <v>0</v>
      </c>
    </row>
    <row r="7" spans="1:9" ht="15.75" thickBot="1" x14ac:dyDescent="0.3">
      <c r="A7" s="108">
        <v>2</v>
      </c>
      <c r="B7" s="108">
        <v>5</v>
      </c>
      <c r="C7" s="106">
        <v>0</v>
      </c>
      <c r="D7" s="108">
        <v>60</v>
      </c>
      <c r="E7" s="108"/>
      <c r="F7" s="108">
        <v>6</v>
      </c>
      <c r="G7" s="108">
        <f t="shared" si="0"/>
        <v>-1</v>
      </c>
      <c r="H7" s="87" t="s">
        <v>76</v>
      </c>
      <c r="I7" s="108">
        <v>-1</v>
      </c>
    </row>
    <row r="8" spans="1:9" ht="15.75" thickBot="1" x14ac:dyDescent="0.3">
      <c r="A8" s="108">
        <v>2</v>
      </c>
      <c r="B8" s="108">
        <v>6</v>
      </c>
      <c r="C8" s="106">
        <v>0</v>
      </c>
      <c r="D8" s="108">
        <v>100</v>
      </c>
      <c r="E8" s="108"/>
      <c r="F8" s="108"/>
      <c r="G8" s="108"/>
      <c r="H8" s="108"/>
      <c r="I8" s="21">
        <f>SUMPRODUCT(C2:C18,D2:D18)</f>
        <v>150</v>
      </c>
    </row>
    <row r="9" spans="1:9" x14ac:dyDescent="0.25">
      <c r="A9" s="108">
        <v>3</v>
      </c>
      <c r="B9" s="108">
        <v>4</v>
      </c>
      <c r="C9" s="106">
        <v>1</v>
      </c>
      <c r="D9" s="108">
        <v>30</v>
      </c>
      <c r="E9" s="108"/>
      <c r="F9" s="108"/>
      <c r="G9" s="108"/>
      <c r="H9" s="108"/>
      <c r="I9" s="108"/>
    </row>
    <row r="10" spans="1:9" x14ac:dyDescent="0.25">
      <c r="A10" s="108">
        <v>3</v>
      </c>
      <c r="B10" s="108">
        <v>5</v>
      </c>
      <c r="C10" s="106">
        <v>0</v>
      </c>
      <c r="D10" s="108">
        <v>90</v>
      </c>
      <c r="E10" s="108"/>
      <c r="F10" s="108"/>
      <c r="G10" s="108"/>
      <c r="H10" s="108"/>
      <c r="I10" s="108"/>
    </row>
    <row r="11" spans="1:9" x14ac:dyDescent="0.25">
      <c r="A11" s="108">
        <v>3</v>
      </c>
      <c r="B11" s="108">
        <v>6</v>
      </c>
      <c r="C11" s="106">
        <v>0</v>
      </c>
      <c r="D11" s="108">
        <v>120</v>
      </c>
      <c r="E11" s="108"/>
      <c r="F11" s="108"/>
      <c r="G11" s="108"/>
      <c r="H11" s="108"/>
      <c r="I11" s="108"/>
    </row>
    <row r="12" spans="1:9" x14ac:dyDescent="0.25">
      <c r="A12" s="108">
        <v>4</v>
      </c>
      <c r="B12" s="108">
        <v>3</v>
      </c>
      <c r="C12" s="106">
        <v>0</v>
      </c>
      <c r="D12" s="108">
        <v>30</v>
      </c>
      <c r="E12" s="108"/>
      <c r="F12" s="108"/>
      <c r="G12" s="108"/>
      <c r="H12" s="108"/>
      <c r="I12" s="108"/>
    </row>
    <row r="13" spans="1:9" x14ac:dyDescent="0.25">
      <c r="A13" s="108">
        <v>4</v>
      </c>
      <c r="B13" s="108">
        <v>5</v>
      </c>
      <c r="C13" s="106">
        <v>1</v>
      </c>
      <c r="D13" s="108">
        <v>50</v>
      </c>
      <c r="E13" s="108"/>
      <c r="F13" s="108"/>
      <c r="G13" s="108"/>
      <c r="H13" s="108"/>
      <c r="I13" s="108"/>
    </row>
    <row r="14" spans="1:9" x14ac:dyDescent="0.25">
      <c r="A14" s="108">
        <v>4</v>
      </c>
      <c r="B14" s="108">
        <v>6</v>
      </c>
      <c r="C14" s="106">
        <v>0</v>
      </c>
      <c r="D14" s="108">
        <v>90</v>
      </c>
      <c r="E14" s="108"/>
      <c r="F14" s="108"/>
      <c r="G14" s="108"/>
      <c r="H14" s="108"/>
      <c r="I14" s="108"/>
    </row>
    <row r="15" spans="1:9" x14ac:dyDescent="0.25">
      <c r="A15" s="108">
        <v>5</v>
      </c>
      <c r="B15" s="108">
        <v>2</v>
      </c>
      <c r="C15" s="106">
        <v>0</v>
      </c>
      <c r="D15" s="108">
        <v>60</v>
      </c>
      <c r="E15" s="108"/>
      <c r="F15" s="108"/>
      <c r="G15" s="108"/>
      <c r="H15" s="108"/>
      <c r="I15" s="108"/>
    </row>
    <row r="16" spans="1:9" x14ac:dyDescent="0.25">
      <c r="A16" s="108">
        <v>5</v>
      </c>
      <c r="B16" s="108">
        <v>3</v>
      </c>
      <c r="C16" s="106">
        <v>0</v>
      </c>
      <c r="D16" s="108">
        <v>90</v>
      </c>
      <c r="E16" s="108"/>
      <c r="F16" s="108"/>
      <c r="G16" s="108"/>
      <c r="H16" s="108"/>
      <c r="I16" s="108"/>
    </row>
    <row r="17" spans="1:9" x14ac:dyDescent="0.25">
      <c r="A17" s="108">
        <v>5</v>
      </c>
      <c r="B17" s="108">
        <v>4</v>
      </c>
      <c r="C17" s="106">
        <v>0</v>
      </c>
      <c r="D17" s="108">
        <v>50</v>
      </c>
      <c r="E17" s="108"/>
      <c r="F17" s="108"/>
      <c r="G17" s="108"/>
      <c r="H17" s="108"/>
      <c r="I17" s="108"/>
    </row>
    <row r="18" spans="1:9" ht="15.75" thickBot="1" x14ac:dyDescent="0.3">
      <c r="A18" s="108">
        <v>5</v>
      </c>
      <c r="B18" s="108">
        <v>6</v>
      </c>
      <c r="C18" s="87">
        <v>1</v>
      </c>
      <c r="D18" s="108">
        <v>30</v>
      </c>
      <c r="E18" s="108"/>
      <c r="F18" s="108"/>
      <c r="G18" s="108"/>
      <c r="H18" s="108"/>
      <c r="I18" s="108"/>
    </row>
    <row r="19" spans="1:9" x14ac:dyDescent="0.25">
      <c r="A19" s="100"/>
      <c r="B19" s="100"/>
      <c r="C19" s="100"/>
      <c r="D19" s="100"/>
      <c r="E19" s="100"/>
      <c r="F19" s="100"/>
      <c r="G19" s="100"/>
      <c r="H19" s="100"/>
      <c r="I19" s="100"/>
    </row>
  </sheetData>
  <sortState ref="A16:C27">
    <sortCondition ref="B16:B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35" sqref="D35"/>
    </sheetView>
  </sheetViews>
  <sheetFormatPr defaultRowHeight="15" x14ac:dyDescent="0.25"/>
  <cols>
    <col min="1" max="1" width="10.5703125" customWidth="1"/>
    <col min="2" max="2" width="11.140625" bestFit="1" customWidth="1"/>
    <col min="3" max="3" width="10.5703125" bestFit="1" customWidth="1"/>
    <col min="4" max="4" width="9.5703125" bestFit="1" customWidth="1"/>
    <col min="5" max="5" width="5.5703125" customWidth="1"/>
    <col min="6" max="6" width="2.85546875" customWidth="1"/>
    <col min="7" max="7" width="4.42578125" bestFit="1" customWidth="1"/>
  </cols>
  <sheetData>
    <row r="1" spans="1:7" ht="15.75" thickBot="1" x14ac:dyDescent="0.3">
      <c r="A1" s="12" t="s">
        <v>5</v>
      </c>
      <c r="B1" s="13"/>
      <c r="C1" s="13"/>
      <c r="D1" s="13"/>
      <c r="E1" s="13"/>
      <c r="F1" s="13"/>
      <c r="G1" s="13"/>
    </row>
    <row r="2" spans="1:7" ht="15.75" thickBot="1" x14ac:dyDescent="0.3">
      <c r="A2" s="54"/>
      <c r="B2" s="64" t="s">
        <v>40</v>
      </c>
      <c r="C2" s="68" t="s">
        <v>42</v>
      </c>
      <c r="D2" s="65" t="s">
        <v>41</v>
      </c>
      <c r="E2" s="13"/>
      <c r="F2" s="13"/>
      <c r="G2" s="13"/>
    </row>
    <row r="3" spans="1:7" x14ac:dyDescent="0.25">
      <c r="A3" s="57" t="s">
        <v>38</v>
      </c>
      <c r="B3" s="46">
        <v>24</v>
      </c>
      <c r="C3" s="47">
        <v>30</v>
      </c>
      <c r="D3" s="48">
        <v>40</v>
      </c>
      <c r="E3" s="13"/>
      <c r="F3" s="13"/>
      <c r="G3" s="13"/>
    </row>
    <row r="4" spans="1:7" ht="15.75" thickBot="1" x14ac:dyDescent="0.3">
      <c r="A4" s="58" t="s">
        <v>39</v>
      </c>
      <c r="B4" s="51">
        <v>30</v>
      </c>
      <c r="C4" s="52">
        <v>40</v>
      </c>
      <c r="D4" s="53">
        <v>42</v>
      </c>
      <c r="E4" s="13"/>
      <c r="F4" s="13"/>
      <c r="G4" s="13"/>
    </row>
    <row r="5" spans="1:7" x14ac:dyDescent="0.25">
      <c r="A5" s="13"/>
      <c r="B5" s="13" t="s">
        <v>6</v>
      </c>
      <c r="C5" s="13"/>
      <c r="D5" s="13"/>
      <c r="E5" s="13"/>
      <c r="F5" s="13"/>
      <c r="G5" s="13"/>
    </row>
    <row r="6" spans="1:7" x14ac:dyDescent="0.25">
      <c r="A6" s="13"/>
      <c r="B6" s="13"/>
      <c r="C6" s="13"/>
      <c r="D6" s="13"/>
      <c r="E6" s="13"/>
      <c r="F6" s="13"/>
      <c r="G6" s="13"/>
    </row>
    <row r="7" spans="1:7" ht="15.75" thickBot="1" x14ac:dyDescent="0.3">
      <c r="A7" s="12" t="s">
        <v>4</v>
      </c>
      <c r="B7" s="13"/>
      <c r="C7" s="13"/>
      <c r="D7" s="13"/>
      <c r="E7" s="13"/>
      <c r="F7" s="13"/>
      <c r="G7" s="13"/>
    </row>
    <row r="8" spans="1:7" ht="15.75" thickBot="1" x14ac:dyDescent="0.3">
      <c r="A8" s="54"/>
      <c r="B8" s="64" t="s">
        <v>40</v>
      </c>
      <c r="C8" s="68" t="s">
        <v>42</v>
      </c>
      <c r="D8" s="65" t="s">
        <v>41</v>
      </c>
      <c r="E8" s="14" t="s">
        <v>3</v>
      </c>
      <c r="F8" s="15"/>
      <c r="G8" s="16" t="s">
        <v>2</v>
      </c>
    </row>
    <row r="9" spans="1:7" x14ac:dyDescent="0.25">
      <c r="A9" s="57" t="s">
        <v>38</v>
      </c>
      <c r="B9" s="17">
        <v>5</v>
      </c>
      <c r="C9" s="59">
        <v>45</v>
      </c>
      <c r="D9" s="60">
        <v>0</v>
      </c>
      <c r="E9" s="18">
        <f>SUM(B9:D9)</f>
        <v>50</v>
      </c>
      <c r="F9" s="40" t="s">
        <v>0</v>
      </c>
      <c r="G9" s="20">
        <v>50</v>
      </c>
    </row>
    <row r="10" spans="1:7" ht="15.75" thickBot="1" x14ac:dyDescent="0.3">
      <c r="A10" s="58" t="s">
        <v>39</v>
      </c>
      <c r="B10" s="67">
        <v>20</v>
      </c>
      <c r="C10" s="62">
        <v>0</v>
      </c>
      <c r="D10" s="63">
        <v>10</v>
      </c>
      <c r="E10" s="18">
        <f>SUM(B10:D10)</f>
        <v>30</v>
      </c>
      <c r="F10" s="41" t="s">
        <v>0</v>
      </c>
      <c r="G10" s="20">
        <v>50</v>
      </c>
    </row>
    <row r="11" spans="1:7" ht="15.75" thickBot="1" x14ac:dyDescent="0.3">
      <c r="A11" s="23" t="s">
        <v>3</v>
      </c>
      <c r="B11" s="18">
        <f>SUM(B9:B10)</f>
        <v>25</v>
      </c>
      <c r="C11" s="18">
        <f t="shared" ref="C11:D11" si="0">SUM(C9:C10)</f>
        <v>45</v>
      </c>
      <c r="D11" s="18">
        <f t="shared" si="0"/>
        <v>10</v>
      </c>
      <c r="E11" s="21">
        <f>SUMPRODUCT(B3:D4,B9:D10)</f>
        <v>2490</v>
      </c>
      <c r="F11" s="18"/>
      <c r="G11" s="20"/>
    </row>
    <row r="12" spans="1:7" ht="15.75" thickBot="1" x14ac:dyDescent="0.3">
      <c r="A12" s="23"/>
      <c r="B12" s="42" t="s">
        <v>1</v>
      </c>
      <c r="C12" s="43" t="s">
        <v>1</v>
      </c>
      <c r="D12" s="44" t="s">
        <v>1</v>
      </c>
      <c r="E12" s="18"/>
      <c r="F12" s="18"/>
      <c r="G12" s="20"/>
    </row>
    <row r="13" spans="1:7" ht="15.75" thickBot="1" x14ac:dyDescent="0.3">
      <c r="A13" s="27" t="s">
        <v>2</v>
      </c>
      <c r="B13" s="28">
        <v>25</v>
      </c>
      <c r="C13" s="28">
        <v>45</v>
      </c>
      <c r="D13" s="28">
        <v>10</v>
      </c>
      <c r="E13" s="28"/>
      <c r="F13" s="28"/>
      <c r="G13" s="29"/>
    </row>
  </sheetData>
  <conditionalFormatting sqref="E9:E10">
    <cfRule type="cellIs" dxfId="22" priority="5" operator="equal">
      <formula>G9</formula>
    </cfRule>
  </conditionalFormatting>
  <conditionalFormatting sqref="B11:D11">
    <cfRule type="cellIs" dxfId="21" priority="4" operator="equal">
      <formula>D11</formula>
    </cfRule>
  </conditionalFormatting>
  <conditionalFormatting sqref="B11">
    <cfRule type="cellIs" dxfId="20" priority="3" operator="equal">
      <formula>B13</formula>
    </cfRule>
  </conditionalFormatting>
  <conditionalFormatting sqref="C11:D11">
    <cfRule type="cellIs" dxfId="19" priority="2" operator="equal">
      <formula>C13</formula>
    </cfRule>
  </conditionalFormatting>
  <conditionalFormatting sqref="B9:D10">
    <cfRule type="cellIs" dxfId="18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A6" sqref="A6:H23"/>
    </sheetView>
  </sheetViews>
  <sheetFormatPr defaultRowHeight="15" x14ac:dyDescent="0.25"/>
  <cols>
    <col min="1" max="1" width="2.28515625" customWidth="1"/>
    <col min="2" max="2" width="6.28515625" bestFit="1" customWidth="1"/>
    <col min="3" max="3" width="17.85546875" bestFit="1" customWidth="1"/>
    <col min="4" max="4" width="6.140625" customWidth="1"/>
    <col min="5" max="5" width="8.7109375" bestFit="1" customWidth="1"/>
    <col min="6" max="6" width="10.85546875" bestFit="1" customWidth="1"/>
    <col min="7" max="8" width="10" bestFit="1" customWidth="1"/>
  </cols>
  <sheetData>
    <row r="1" spans="1:8" x14ac:dyDescent="0.25">
      <c r="A1" s="3" t="s">
        <v>22</v>
      </c>
    </row>
    <row r="2" spans="1:8" x14ac:dyDescent="0.25">
      <c r="A2" s="3" t="s">
        <v>43</v>
      </c>
    </row>
    <row r="3" spans="1:8" x14ac:dyDescent="0.25">
      <c r="A3" s="3" t="s">
        <v>44</v>
      </c>
    </row>
    <row r="6" spans="1:8" ht="15.75" thickBot="1" x14ac:dyDescent="0.3">
      <c r="A6" s="13" t="s">
        <v>9</v>
      </c>
      <c r="B6" s="13"/>
      <c r="C6" s="13"/>
      <c r="D6" s="13"/>
      <c r="E6" s="13"/>
      <c r="F6" s="13"/>
      <c r="G6" s="13"/>
      <c r="H6" s="13"/>
    </row>
    <row r="7" spans="1:8" x14ac:dyDescent="0.25">
      <c r="A7" s="13"/>
      <c r="B7" s="32"/>
      <c r="C7" s="32"/>
      <c r="D7" s="32" t="s">
        <v>23</v>
      </c>
      <c r="E7" s="32" t="s">
        <v>25</v>
      </c>
      <c r="F7" s="32" t="s">
        <v>27</v>
      </c>
      <c r="G7" s="32" t="s">
        <v>29</v>
      </c>
      <c r="H7" s="32" t="s">
        <v>29</v>
      </c>
    </row>
    <row r="8" spans="1:8" ht="15.75" thickBot="1" x14ac:dyDescent="0.3">
      <c r="A8" s="13"/>
      <c r="B8" s="33" t="s">
        <v>7</v>
      </c>
      <c r="C8" s="33" t="s">
        <v>8</v>
      </c>
      <c r="D8" s="33" t="s">
        <v>24</v>
      </c>
      <c r="E8" s="33" t="s">
        <v>26</v>
      </c>
      <c r="F8" s="33" t="s">
        <v>28</v>
      </c>
      <c r="G8" s="33" t="s">
        <v>30</v>
      </c>
      <c r="H8" s="33" t="s">
        <v>31</v>
      </c>
    </row>
    <row r="9" spans="1:8" x14ac:dyDescent="0.25">
      <c r="A9" s="13"/>
      <c r="B9" s="34" t="s">
        <v>11</v>
      </c>
      <c r="C9" s="34" t="s">
        <v>45</v>
      </c>
      <c r="D9" s="34">
        <v>5</v>
      </c>
      <c r="E9" s="34">
        <v>0</v>
      </c>
      <c r="F9" s="34">
        <v>24</v>
      </c>
      <c r="G9" s="34">
        <v>4</v>
      </c>
      <c r="H9" s="34">
        <v>4</v>
      </c>
    </row>
    <row r="10" spans="1:8" x14ac:dyDescent="0.25">
      <c r="A10" s="13"/>
      <c r="B10" s="34" t="s">
        <v>12</v>
      </c>
      <c r="C10" s="34" t="s">
        <v>46</v>
      </c>
      <c r="D10" s="34">
        <v>45</v>
      </c>
      <c r="E10" s="34">
        <v>0</v>
      </c>
      <c r="F10" s="34">
        <v>30</v>
      </c>
      <c r="G10" s="34">
        <v>4</v>
      </c>
      <c r="H10" s="34">
        <v>36</v>
      </c>
    </row>
    <row r="11" spans="1:8" x14ac:dyDescent="0.25">
      <c r="A11" s="13"/>
      <c r="B11" s="34" t="s">
        <v>13</v>
      </c>
      <c r="C11" s="34" t="s">
        <v>47</v>
      </c>
      <c r="D11" s="34">
        <v>0</v>
      </c>
      <c r="E11" s="34">
        <v>4</v>
      </c>
      <c r="F11" s="34">
        <v>40</v>
      </c>
      <c r="G11" s="34">
        <v>1E+30</v>
      </c>
      <c r="H11" s="34">
        <v>4</v>
      </c>
    </row>
    <row r="12" spans="1:8" x14ac:dyDescent="0.25">
      <c r="A12" s="13"/>
      <c r="B12" s="34" t="s">
        <v>14</v>
      </c>
      <c r="C12" s="34" t="s">
        <v>48</v>
      </c>
      <c r="D12" s="34">
        <v>20</v>
      </c>
      <c r="E12" s="34">
        <v>0</v>
      </c>
      <c r="F12" s="34">
        <v>30</v>
      </c>
      <c r="G12" s="34">
        <v>4</v>
      </c>
      <c r="H12" s="34">
        <v>4</v>
      </c>
    </row>
    <row r="13" spans="1:8" x14ac:dyDescent="0.25">
      <c r="A13" s="13"/>
      <c r="B13" s="34" t="s">
        <v>15</v>
      </c>
      <c r="C13" s="34" t="s">
        <v>49</v>
      </c>
      <c r="D13" s="34">
        <v>0</v>
      </c>
      <c r="E13" s="34">
        <v>4</v>
      </c>
      <c r="F13" s="34">
        <v>40</v>
      </c>
      <c r="G13" s="34">
        <v>1E+30</v>
      </c>
      <c r="H13" s="34">
        <v>4</v>
      </c>
    </row>
    <row r="14" spans="1:8" ht="15.75" thickBot="1" x14ac:dyDescent="0.3">
      <c r="A14" s="13"/>
      <c r="B14" s="35" t="s">
        <v>16</v>
      </c>
      <c r="C14" s="35" t="s">
        <v>50</v>
      </c>
      <c r="D14" s="35">
        <v>10</v>
      </c>
      <c r="E14" s="35">
        <v>0</v>
      </c>
      <c r="F14" s="35">
        <v>42</v>
      </c>
      <c r="G14" s="35">
        <v>4</v>
      </c>
      <c r="H14" s="35">
        <v>42</v>
      </c>
    </row>
    <row r="15" spans="1:8" x14ac:dyDescent="0.25">
      <c r="A15" s="13"/>
      <c r="B15" s="13"/>
      <c r="C15" s="13"/>
      <c r="D15" s="13"/>
      <c r="E15" s="13"/>
      <c r="F15" s="13"/>
      <c r="G15" s="13"/>
      <c r="H15" s="13"/>
    </row>
    <row r="16" spans="1:8" ht="15.75" thickBot="1" x14ac:dyDescent="0.3">
      <c r="A16" s="13" t="s">
        <v>10</v>
      </c>
      <c r="B16" s="13"/>
      <c r="C16" s="13"/>
      <c r="D16" s="13"/>
      <c r="E16" s="13"/>
      <c r="F16" s="13"/>
      <c r="G16" s="13"/>
      <c r="H16" s="13"/>
    </row>
    <row r="17" spans="1:8" x14ac:dyDescent="0.25">
      <c r="A17" s="13"/>
      <c r="B17" s="32"/>
      <c r="C17" s="32"/>
      <c r="D17" s="32" t="s">
        <v>23</v>
      </c>
      <c r="E17" s="32" t="s">
        <v>32</v>
      </c>
      <c r="F17" s="32" t="s">
        <v>34</v>
      </c>
      <c r="G17" s="32" t="s">
        <v>29</v>
      </c>
      <c r="H17" s="32" t="s">
        <v>29</v>
      </c>
    </row>
    <row r="18" spans="1:8" ht="15.75" thickBot="1" x14ac:dyDescent="0.3">
      <c r="A18" s="13"/>
      <c r="B18" s="33" t="s">
        <v>7</v>
      </c>
      <c r="C18" s="33" t="s">
        <v>8</v>
      </c>
      <c r="D18" s="33" t="s">
        <v>24</v>
      </c>
      <c r="E18" s="33" t="s">
        <v>33</v>
      </c>
      <c r="F18" s="33" t="s">
        <v>35</v>
      </c>
      <c r="G18" s="33" t="s">
        <v>30</v>
      </c>
      <c r="H18" s="33" t="s">
        <v>31</v>
      </c>
    </row>
    <row r="19" spans="1:8" x14ac:dyDescent="0.25">
      <c r="A19" s="13"/>
      <c r="B19" s="34" t="s">
        <v>17</v>
      </c>
      <c r="C19" s="34" t="s">
        <v>51</v>
      </c>
      <c r="D19" s="34">
        <v>25</v>
      </c>
      <c r="E19" s="34">
        <v>30</v>
      </c>
      <c r="F19" s="34">
        <v>25</v>
      </c>
      <c r="G19" s="34">
        <v>20</v>
      </c>
      <c r="H19" s="34">
        <v>20</v>
      </c>
    </row>
    <row r="20" spans="1:8" x14ac:dyDescent="0.25">
      <c r="A20" s="13"/>
      <c r="B20" s="34" t="s">
        <v>18</v>
      </c>
      <c r="C20" s="34" t="s">
        <v>52</v>
      </c>
      <c r="D20" s="34">
        <v>45</v>
      </c>
      <c r="E20" s="34">
        <v>36</v>
      </c>
      <c r="F20" s="34">
        <v>45</v>
      </c>
      <c r="G20" s="34">
        <v>5</v>
      </c>
      <c r="H20" s="34">
        <v>20</v>
      </c>
    </row>
    <row r="21" spans="1:8" x14ac:dyDescent="0.25">
      <c r="A21" s="13"/>
      <c r="B21" s="34" t="s">
        <v>19</v>
      </c>
      <c r="C21" s="34" t="s">
        <v>53</v>
      </c>
      <c r="D21" s="34">
        <v>10</v>
      </c>
      <c r="E21" s="34">
        <v>42</v>
      </c>
      <c r="F21" s="34">
        <v>10</v>
      </c>
      <c r="G21" s="34">
        <v>20</v>
      </c>
      <c r="H21" s="34">
        <v>10</v>
      </c>
    </row>
    <row r="22" spans="1:8" x14ac:dyDescent="0.25">
      <c r="A22" s="13"/>
      <c r="B22" s="34" t="s">
        <v>20</v>
      </c>
      <c r="C22" s="34" t="s">
        <v>54</v>
      </c>
      <c r="D22" s="34">
        <v>50</v>
      </c>
      <c r="E22" s="34">
        <v>-6</v>
      </c>
      <c r="F22" s="34">
        <v>50</v>
      </c>
      <c r="G22" s="34">
        <v>20</v>
      </c>
      <c r="H22" s="34">
        <v>5</v>
      </c>
    </row>
    <row r="23" spans="1:8" ht="15.75" thickBot="1" x14ac:dyDescent="0.3">
      <c r="A23" s="13"/>
      <c r="B23" s="35" t="s">
        <v>21</v>
      </c>
      <c r="C23" s="35" t="s">
        <v>55</v>
      </c>
      <c r="D23" s="35">
        <v>30</v>
      </c>
      <c r="E23" s="35">
        <v>0</v>
      </c>
      <c r="F23" s="35">
        <v>50</v>
      </c>
      <c r="G23" s="35">
        <v>1E+30</v>
      </c>
      <c r="H23" s="35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21" sqref="F21"/>
    </sheetView>
  </sheetViews>
  <sheetFormatPr defaultRowHeight="15" x14ac:dyDescent="0.25"/>
  <cols>
    <col min="1" max="1" width="10.5703125" customWidth="1"/>
    <col min="2" max="2" width="11.140625" bestFit="1" customWidth="1"/>
    <col min="3" max="3" width="10.5703125" bestFit="1" customWidth="1"/>
    <col min="4" max="4" width="9.5703125" bestFit="1" customWidth="1"/>
    <col min="5" max="5" width="7" bestFit="1" customWidth="1"/>
    <col min="6" max="6" width="2.85546875" customWidth="1"/>
    <col min="7" max="7" width="5" bestFit="1" customWidth="1"/>
  </cols>
  <sheetData>
    <row r="1" spans="1:7" ht="15.75" thickBot="1" x14ac:dyDescent="0.3">
      <c r="A1" s="12" t="s">
        <v>5</v>
      </c>
      <c r="B1" s="13"/>
      <c r="C1" s="13"/>
      <c r="D1" s="13"/>
      <c r="E1" s="13"/>
      <c r="F1" s="13"/>
      <c r="G1" s="13"/>
    </row>
    <row r="2" spans="1:7" ht="15.75" thickBot="1" x14ac:dyDescent="0.3">
      <c r="A2" s="54"/>
      <c r="B2" s="55" t="s">
        <v>59</v>
      </c>
      <c r="C2" s="55" t="s">
        <v>60</v>
      </c>
      <c r="D2" s="56" t="s">
        <v>61</v>
      </c>
      <c r="E2" s="13"/>
      <c r="F2" s="13"/>
      <c r="G2" s="13"/>
    </row>
    <row r="3" spans="1:7" x14ac:dyDescent="0.25">
      <c r="A3" s="57" t="s">
        <v>56</v>
      </c>
      <c r="B3" s="46">
        <v>12</v>
      </c>
      <c r="C3" s="47">
        <v>6</v>
      </c>
      <c r="D3" s="48">
        <v>5</v>
      </c>
      <c r="E3" s="13"/>
      <c r="F3" s="13"/>
      <c r="G3" s="13"/>
    </row>
    <row r="4" spans="1:7" x14ac:dyDescent="0.25">
      <c r="A4" s="57" t="s">
        <v>57</v>
      </c>
      <c r="B4" s="49">
        <v>20</v>
      </c>
      <c r="C4" s="38">
        <v>11</v>
      </c>
      <c r="D4" s="50">
        <v>9</v>
      </c>
      <c r="E4" s="13"/>
      <c r="F4" s="13"/>
      <c r="G4" s="13"/>
    </row>
    <row r="5" spans="1:7" ht="15.75" thickBot="1" x14ac:dyDescent="0.3">
      <c r="A5" s="58" t="s">
        <v>58</v>
      </c>
      <c r="B5" s="51">
        <v>30</v>
      </c>
      <c r="C5" s="52">
        <v>26</v>
      </c>
      <c r="D5" s="53">
        <v>28</v>
      </c>
      <c r="E5" s="13"/>
      <c r="F5" s="13"/>
      <c r="G5" s="13"/>
    </row>
    <row r="6" spans="1:7" x14ac:dyDescent="0.25">
      <c r="A6" s="13"/>
      <c r="B6" s="13" t="s">
        <v>6</v>
      </c>
      <c r="C6" s="13"/>
      <c r="D6" s="13"/>
      <c r="E6" s="13"/>
      <c r="F6" s="13"/>
      <c r="G6" s="13"/>
    </row>
    <row r="7" spans="1:7" x14ac:dyDescent="0.25">
      <c r="A7" s="13"/>
      <c r="B7" s="13"/>
      <c r="C7" s="13"/>
      <c r="D7" s="13"/>
      <c r="E7" s="13"/>
      <c r="F7" s="13"/>
      <c r="G7" s="13"/>
    </row>
    <row r="8" spans="1:7" ht="15.75" thickBot="1" x14ac:dyDescent="0.3">
      <c r="A8" s="12" t="s">
        <v>4</v>
      </c>
      <c r="B8" s="13"/>
      <c r="C8" s="13"/>
      <c r="D8" s="13"/>
      <c r="E8" s="13"/>
      <c r="F8" s="13"/>
      <c r="G8" s="13"/>
    </row>
    <row r="9" spans="1:7" ht="15.75" thickBot="1" x14ac:dyDescent="0.3">
      <c r="A9" s="54"/>
      <c r="B9" s="64" t="s">
        <v>59</v>
      </c>
      <c r="C9" s="64" t="s">
        <v>60</v>
      </c>
      <c r="D9" s="65" t="s">
        <v>61</v>
      </c>
      <c r="E9" s="14" t="s">
        <v>3</v>
      </c>
      <c r="F9" s="15"/>
      <c r="G9" s="16" t="s">
        <v>2</v>
      </c>
    </row>
    <row r="10" spans="1:7" x14ac:dyDescent="0.25">
      <c r="A10" s="57" t="s">
        <v>56</v>
      </c>
      <c r="B10" s="17">
        <v>1000</v>
      </c>
      <c r="C10" s="59">
        <v>2000</v>
      </c>
      <c r="D10" s="60">
        <v>0</v>
      </c>
      <c r="E10" s="18">
        <f>SUM(B10:D10)</f>
        <v>3000</v>
      </c>
      <c r="F10" s="19" t="s">
        <v>0</v>
      </c>
      <c r="G10" s="20">
        <v>3000</v>
      </c>
    </row>
    <row r="11" spans="1:7" x14ac:dyDescent="0.25">
      <c r="A11" s="57" t="s">
        <v>57</v>
      </c>
      <c r="B11" s="66">
        <v>0</v>
      </c>
      <c r="C11" s="39">
        <v>500</v>
      </c>
      <c r="D11" s="61">
        <v>2500</v>
      </c>
      <c r="E11" s="18">
        <f t="shared" ref="E11:E12" si="0">SUM(B11:D11)</f>
        <v>3000</v>
      </c>
      <c r="F11" s="37" t="s">
        <v>0</v>
      </c>
      <c r="G11" s="20">
        <v>3000</v>
      </c>
    </row>
    <row r="12" spans="1:7" ht="15.75" thickBot="1" x14ac:dyDescent="0.3">
      <c r="A12" s="58" t="s">
        <v>58</v>
      </c>
      <c r="B12" s="67">
        <v>3000</v>
      </c>
      <c r="C12" s="62">
        <v>0</v>
      </c>
      <c r="D12" s="63">
        <v>0</v>
      </c>
      <c r="E12" s="18">
        <f t="shared" si="0"/>
        <v>3000</v>
      </c>
      <c r="F12" s="22" t="s">
        <v>0</v>
      </c>
      <c r="G12" s="20">
        <v>3000</v>
      </c>
    </row>
    <row r="13" spans="1:7" ht="15.75" thickBot="1" x14ac:dyDescent="0.3">
      <c r="A13" s="23" t="s">
        <v>3</v>
      </c>
      <c r="B13" s="18">
        <f>SUM(B10:B12)</f>
        <v>4000</v>
      </c>
      <c r="C13" s="18">
        <f t="shared" ref="C13:D13" si="1">SUM(C10:C12)</f>
        <v>2500</v>
      </c>
      <c r="D13" s="18">
        <f t="shared" si="1"/>
        <v>2500</v>
      </c>
      <c r="E13" s="21">
        <f>SUMPRODUCT(B3:D5,B10:D12)</f>
        <v>142000</v>
      </c>
      <c r="F13" s="18"/>
      <c r="G13" s="20"/>
    </row>
    <row r="14" spans="1:7" ht="15.75" thickBot="1" x14ac:dyDescent="0.3">
      <c r="A14" s="23"/>
      <c r="B14" s="24" t="s">
        <v>1</v>
      </c>
      <c r="C14" s="25" t="s">
        <v>1</v>
      </c>
      <c r="D14" s="26" t="s">
        <v>1</v>
      </c>
      <c r="E14" s="18"/>
      <c r="F14" s="18"/>
      <c r="G14" s="20"/>
    </row>
    <row r="15" spans="1:7" ht="15.75" thickBot="1" x14ac:dyDescent="0.3">
      <c r="A15" s="27" t="s">
        <v>2</v>
      </c>
      <c r="B15" s="28">
        <v>4000</v>
      </c>
      <c r="C15" s="28">
        <v>2500</v>
      </c>
      <c r="D15" s="28">
        <v>2500</v>
      </c>
      <c r="E15" s="28"/>
      <c r="F15" s="28"/>
      <c r="G15" s="29"/>
    </row>
  </sheetData>
  <conditionalFormatting sqref="E10:E12">
    <cfRule type="cellIs" dxfId="17" priority="6" operator="equal">
      <formula>G10</formula>
    </cfRule>
  </conditionalFormatting>
  <conditionalFormatting sqref="B13:D13">
    <cfRule type="cellIs" dxfId="16" priority="5" operator="equal">
      <formula>D13</formula>
    </cfRule>
  </conditionalFormatting>
  <conditionalFormatting sqref="B13:D13">
    <cfRule type="cellIs" dxfId="15" priority="4" operator="equal">
      <formula>B15</formula>
    </cfRule>
  </conditionalFormatting>
  <conditionalFormatting sqref="C13:D13">
    <cfRule type="cellIs" dxfId="14" priority="3" operator="equal">
      <formula>C15</formula>
    </cfRule>
  </conditionalFormatting>
  <conditionalFormatting sqref="B10:D12">
    <cfRule type="cellIs" dxfId="13" priority="2" operator="greaterThan">
      <formula>0</formula>
    </cfRule>
  </conditionalFormatting>
  <conditionalFormatting sqref="B15:D15">
    <cfRule type="cellIs" dxfId="12" priority="1" operator="equal">
      <formula>D15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topLeftCell="A5" workbookViewId="0">
      <selection activeCell="T21" sqref="T21"/>
    </sheetView>
  </sheetViews>
  <sheetFormatPr defaultRowHeight="12.75" x14ac:dyDescent="0.2"/>
  <cols>
    <col min="1" max="1" width="9.140625" style="119"/>
    <col min="2" max="2" width="4.42578125" style="119" customWidth="1"/>
    <col min="3" max="3" width="3.42578125" style="119" customWidth="1"/>
    <col min="4" max="4" width="4" style="119" bestFit="1" customWidth="1"/>
    <col min="5" max="12" width="3" style="119" bestFit="1" customWidth="1"/>
    <col min="13" max="13" width="4.5703125" style="119" customWidth="1"/>
    <col min="14" max="14" width="3.28515625" style="119" customWidth="1"/>
    <col min="15" max="15" width="2.7109375" style="119" customWidth="1"/>
    <col min="16" max="257" width="9.140625" style="119"/>
    <col min="258" max="258" width="4.42578125" style="119" customWidth="1"/>
    <col min="259" max="259" width="3.42578125" style="119" customWidth="1"/>
    <col min="260" max="260" width="4" style="119" bestFit="1" customWidth="1"/>
    <col min="261" max="268" width="3" style="119" bestFit="1" customWidth="1"/>
    <col min="269" max="269" width="4.5703125" style="119" customWidth="1"/>
    <col min="270" max="270" width="3.28515625" style="119" customWidth="1"/>
    <col min="271" max="271" width="2.7109375" style="119" customWidth="1"/>
    <col min="272" max="513" width="9.140625" style="119"/>
    <col min="514" max="514" width="4.42578125" style="119" customWidth="1"/>
    <col min="515" max="515" width="3.42578125" style="119" customWidth="1"/>
    <col min="516" max="516" width="4" style="119" bestFit="1" customWidth="1"/>
    <col min="517" max="524" width="3" style="119" bestFit="1" customWidth="1"/>
    <col min="525" max="525" width="4.5703125" style="119" customWidth="1"/>
    <col min="526" max="526" width="3.28515625" style="119" customWidth="1"/>
    <col min="527" max="527" width="2.7109375" style="119" customWidth="1"/>
    <col min="528" max="769" width="9.140625" style="119"/>
    <col min="770" max="770" width="4.42578125" style="119" customWidth="1"/>
    <col min="771" max="771" width="3.42578125" style="119" customWidth="1"/>
    <col min="772" max="772" width="4" style="119" bestFit="1" customWidth="1"/>
    <col min="773" max="780" width="3" style="119" bestFit="1" customWidth="1"/>
    <col min="781" max="781" width="4.5703125" style="119" customWidth="1"/>
    <col min="782" max="782" width="3.28515625" style="119" customWidth="1"/>
    <col min="783" max="783" width="2.7109375" style="119" customWidth="1"/>
    <col min="784" max="1025" width="9.140625" style="119"/>
    <col min="1026" max="1026" width="4.42578125" style="119" customWidth="1"/>
    <col min="1027" max="1027" width="3.42578125" style="119" customWidth="1"/>
    <col min="1028" max="1028" width="4" style="119" bestFit="1" customWidth="1"/>
    <col min="1029" max="1036" width="3" style="119" bestFit="1" customWidth="1"/>
    <col min="1037" max="1037" width="4.5703125" style="119" customWidth="1"/>
    <col min="1038" max="1038" width="3.28515625" style="119" customWidth="1"/>
    <col min="1039" max="1039" width="2.7109375" style="119" customWidth="1"/>
    <col min="1040" max="1281" width="9.140625" style="119"/>
    <col min="1282" max="1282" width="4.42578125" style="119" customWidth="1"/>
    <col min="1283" max="1283" width="3.42578125" style="119" customWidth="1"/>
    <col min="1284" max="1284" width="4" style="119" bestFit="1" customWidth="1"/>
    <col min="1285" max="1292" width="3" style="119" bestFit="1" customWidth="1"/>
    <col min="1293" max="1293" width="4.5703125" style="119" customWidth="1"/>
    <col min="1294" max="1294" width="3.28515625" style="119" customWidth="1"/>
    <col min="1295" max="1295" width="2.7109375" style="119" customWidth="1"/>
    <col min="1296" max="1537" width="9.140625" style="119"/>
    <col min="1538" max="1538" width="4.42578125" style="119" customWidth="1"/>
    <col min="1539" max="1539" width="3.42578125" style="119" customWidth="1"/>
    <col min="1540" max="1540" width="4" style="119" bestFit="1" customWidth="1"/>
    <col min="1541" max="1548" width="3" style="119" bestFit="1" customWidth="1"/>
    <col min="1549" max="1549" width="4.5703125" style="119" customWidth="1"/>
    <col min="1550" max="1550" width="3.28515625" style="119" customWidth="1"/>
    <col min="1551" max="1551" width="2.7109375" style="119" customWidth="1"/>
    <col min="1552" max="1793" width="9.140625" style="119"/>
    <col min="1794" max="1794" width="4.42578125" style="119" customWidth="1"/>
    <col min="1795" max="1795" width="3.42578125" style="119" customWidth="1"/>
    <col min="1796" max="1796" width="4" style="119" bestFit="1" customWidth="1"/>
    <col min="1797" max="1804" width="3" style="119" bestFit="1" customWidth="1"/>
    <col min="1805" max="1805" width="4.5703125" style="119" customWidth="1"/>
    <col min="1806" max="1806" width="3.28515625" style="119" customWidth="1"/>
    <col min="1807" max="1807" width="2.7109375" style="119" customWidth="1"/>
    <col min="1808" max="2049" width="9.140625" style="119"/>
    <col min="2050" max="2050" width="4.42578125" style="119" customWidth="1"/>
    <col min="2051" max="2051" width="3.42578125" style="119" customWidth="1"/>
    <col min="2052" max="2052" width="4" style="119" bestFit="1" customWidth="1"/>
    <col min="2053" max="2060" width="3" style="119" bestFit="1" customWidth="1"/>
    <col min="2061" max="2061" width="4.5703125" style="119" customWidth="1"/>
    <col min="2062" max="2062" width="3.28515625" style="119" customWidth="1"/>
    <col min="2063" max="2063" width="2.7109375" style="119" customWidth="1"/>
    <col min="2064" max="2305" width="9.140625" style="119"/>
    <col min="2306" max="2306" width="4.42578125" style="119" customWidth="1"/>
    <col min="2307" max="2307" width="3.42578125" style="119" customWidth="1"/>
    <col min="2308" max="2308" width="4" style="119" bestFit="1" customWidth="1"/>
    <col min="2309" max="2316" width="3" style="119" bestFit="1" customWidth="1"/>
    <col min="2317" max="2317" width="4.5703125" style="119" customWidth="1"/>
    <col min="2318" max="2318" width="3.28515625" style="119" customWidth="1"/>
    <col min="2319" max="2319" width="2.7109375" style="119" customWidth="1"/>
    <col min="2320" max="2561" width="9.140625" style="119"/>
    <col min="2562" max="2562" width="4.42578125" style="119" customWidth="1"/>
    <col min="2563" max="2563" width="3.42578125" style="119" customWidth="1"/>
    <col min="2564" max="2564" width="4" style="119" bestFit="1" customWidth="1"/>
    <col min="2565" max="2572" width="3" style="119" bestFit="1" customWidth="1"/>
    <col min="2573" max="2573" width="4.5703125" style="119" customWidth="1"/>
    <col min="2574" max="2574" width="3.28515625" style="119" customWidth="1"/>
    <col min="2575" max="2575" width="2.7109375" style="119" customWidth="1"/>
    <col min="2576" max="2817" width="9.140625" style="119"/>
    <col min="2818" max="2818" width="4.42578125" style="119" customWidth="1"/>
    <col min="2819" max="2819" width="3.42578125" style="119" customWidth="1"/>
    <col min="2820" max="2820" width="4" style="119" bestFit="1" customWidth="1"/>
    <col min="2821" max="2828" width="3" style="119" bestFit="1" customWidth="1"/>
    <col min="2829" max="2829" width="4.5703125" style="119" customWidth="1"/>
    <col min="2830" max="2830" width="3.28515625" style="119" customWidth="1"/>
    <col min="2831" max="2831" width="2.7109375" style="119" customWidth="1"/>
    <col min="2832" max="3073" width="9.140625" style="119"/>
    <col min="3074" max="3074" width="4.42578125" style="119" customWidth="1"/>
    <col min="3075" max="3075" width="3.42578125" style="119" customWidth="1"/>
    <col min="3076" max="3076" width="4" style="119" bestFit="1" customWidth="1"/>
    <col min="3077" max="3084" width="3" style="119" bestFit="1" customWidth="1"/>
    <col min="3085" max="3085" width="4.5703125" style="119" customWidth="1"/>
    <col min="3086" max="3086" width="3.28515625" style="119" customWidth="1"/>
    <col min="3087" max="3087" width="2.7109375" style="119" customWidth="1"/>
    <col min="3088" max="3329" width="9.140625" style="119"/>
    <col min="3330" max="3330" width="4.42578125" style="119" customWidth="1"/>
    <col min="3331" max="3331" width="3.42578125" style="119" customWidth="1"/>
    <col min="3332" max="3332" width="4" style="119" bestFit="1" customWidth="1"/>
    <col min="3333" max="3340" width="3" style="119" bestFit="1" customWidth="1"/>
    <col min="3341" max="3341" width="4.5703125" style="119" customWidth="1"/>
    <col min="3342" max="3342" width="3.28515625" style="119" customWidth="1"/>
    <col min="3343" max="3343" width="2.7109375" style="119" customWidth="1"/>
    <col min="3344" max="3585" width="9.140625" style="119"/>
    <col min="3586" max="3586" width="4.42578125" style="119" customWidth="1"/>
    <col min="3587" max="3587" width="3.42578125" style="119" customWidth="1"/>
    <col min="3588" max="3588" width="4" style="119" bestFit="1" customWidth="1"/>
    <col min="3589" max="3596" width="3" style="119" bestFit="1" customWidth="1"/>
    <col min="3597" max="3597" width="4.5703125" style="119" customWidth="1"/>
    <col min="3598" max="3598" width="3.28515625" style="119" customWidth="1"/>
    <col min="3599" max="3599" width="2.7109375" style="119" customWidth="1"/>
    <col min="3600" max="3841" width="9.140625" style="119"/>
    <col min="3842" max="3842" width="4.42578125" style="119" customWidth="1"/>
    <col min="3843" max="3843" width="3.42578125" style="119" customWidth="1"/>
    <col min="3844" max="3844" width="4" style="119" bestFit="1" customWidth="1"/>
    <col min="3845" max="3852" width="3" style="119" bestFit="1" customWidth="1"/>
    <col min="3853" max="3853" width="4.5703125" style="119" customWidth="1"/>
    <col min="3854" max="3854" width="3.28515625" style="119" customWidth="1"/>
    <col min="3855" max="3855" width="2.7109375" style="119" customWidth="1"/>
    <col min="3856" max="4097" width="9.140625" style="119"/>
    <col min="4098" max="4098" width="4.42578125" style="119" customWidth="1"/>
    <col min="4099" max="4099" width="3.42578125" style="119" customWidth="1"/>
    <col min="4100" max="4100" width="4" style="119" bestFit="1" customWidth="1"/>
    <col min="4101" max="4108" width="3" style="119" bestFit="1" customWidth="1"/>
    <col min="4109" max="4109" width="4.5703125" style="119" customWidth="1"/>
    <col min="4110" max="4110" width="3.28515625" style="119" customWidth="1"/>
    <col min="4111" max="4111" width="2.7109375" style="119" customWidth="1"/>
    <col min="4112" max="4353" width="9.140625" style="119"/>
    <col min="4354" max="4354" width="4.42578125" style="119" customWidth="1"/>
    <col min="4355" max="4355" width="3.42578125" style="119" customWidth="1"/>
    <col min="4356" max="4356" width="4" style="119" bestFit="1" customWidth="1"/>
    <col min="4357" max="4364" width="3" style="119" bestFit="1" customWidth="1"/>
    <col min="4365" max="4365" width="4.5703125" style="119" customWidth="1"/>
    <col min="4366" max="4366" width="3.28515625" style="119" customWidth="1"/>
    <col min="4367" max="4367" width="2.7109375" style="119" customWidth="1"/>
    <col min="4368" max="4609" width="9.140625" style="119"/>
    <col min="4610" max="4610" width="4.42578125" style="119" customWidth="1"/>
    <col min="4611" max="4611" width="3.42578125" style="119" customWidth="1"/>
    <col min="4612" max="4612" width="4" style="119" bestFit="1" customWidth="1"/>
    <col min="4613" max="4620" width="3" style="119" bestFit="1" customWidth="1"/>
    <col min="4621" max="4621" width="4.5703125" style="119" customWidth="1"/>
    <col min="4622" max="4622" width="3.28515625" style="119" customWidth="1"/>
    <col min="4623" max="4623" width="2.7109375" style="119" customWidth="1"/>
    <col min="4624" max="4865" width="9.140625" style="119"/>
    <col min="4866" max="4866" width="4.42578125" style="119" customWidth="1"/>
    <col min="4867" max="4867" width="3.42578125" style="119" customWidth="1"/>
    <col min="4868" max="4868" width="4" style="119" bestFit="1" customWidth="1"/>
    <col min="4869" max="4876" width="3" style="119" bestFit="1" customWidth="1"/>
    <col min="4877" max="4877" width="4.5703125" style="119" customWidth="1"/>
    <col min="4878" max="4878" width="3.28515625" style="119" customWidth="1"/>
    <col min="4879" max="4879" width="2.7109375" style="119" customWidth="1"/>
    <col min="4880" max="5121" width="9.140625" style="119"/>
    <col min="5122" max="5122" width="4.42578125" style="119" customWidth="1"/>
    <col min="5123" max="5123" width="3.42578125" style="119" customWidth="1"/>
    <col min="5124" max="5124" width="4" style="119" bestFit="1" customWidth="1"/>
    <col min="5125" max="5132" width="3" style="119" bestFit="1" customWidth="1"/>
    <col min="5133" max="5133" width="4.5703125" style="119" customWidth="1"/>
    <col min="5134" max="5134" width="3.28515625" style="119" customWidth="1"/>
    <col min="5135" max="5135" width="2.7109375" style="119" customWidth="1"/>
    <col min="5136" max="5377" width="9.140625" style="119"/>
    <col min="5378" max="5378" width="4.42578125" style="119" customWidth="1"/>
    <col min="5379" max="5379" width="3.42578125" style="119" customWidth="1"/>
    <col min="5380" max="5380" width="4" style="119" bestFit="1" customWidth="1"/>
    <col min="5381" max="5388" width="3" style="119" bestFit="1" customWidth="1"/>
    <col min="5389" max="5389" width="4.5703125" style="119" customWidth="1"/>
    <col min="5390" max="5390" width="3.28515625" style="119" customWidth="1"/>
    <col min="5391" max="5391" width="2.7109375" style="119" customWidth="1"/>
    <col min="5392" max="5633" width="9.140625" style="119"/>
    <col min="5634" max="5634" width="4.42578125" style="119" customWidth="1"/>
    <col min="5635" max="5635" width="3.42578125" style="119" customWidth="1"/>
    <col min="5636" max="5636" width="4" style="119" bestFit="1" customWidth="1"/>
    <col min="5637" max="5644" width="3" style="119" bestFit="1" customWidth="1"/>
    <col min="5645" max="5645" width="4.5703125" style="119" customWidth="1"/>
    <col min="5646" max="5646" width="3.28515625" style="119" customWidth="1"/>
    <col min="5647" max="5647" width="2.7109375" style="119" customWidth="1"/>
    <col min="5648" max="5889" width="9.140625" style="119"/>
    <col min="5890" max="5890" width="4.42578125" style="119" customWidth="1"/>
    <col min="5891" max="5891" width="3.42578125" style="119" customWidth="1"/>
    <col min="5892" max="5892" width="4" style="119" bestFit="1" customWidth="1"/>
    <col min="5893" max="5900" width="3" style="119" bestFit="1" customWidth="1"/>
    <col min="5901" max="5901" width="4.5703125" style="119" customWidth="1"/>
    <col min="5902" max="5902" width="3.28515625" style="119" customWidth="1"/>
    <col min="5903" max="5903" width="2.7109375" style="119" customWidth="1"/>
    <col min="5904" max="6145" width="9.140625" style="119"/>
    <col min="6146" max="6146" width="4.42578125" style="119" customWidth="1"/>
    <col min="6147" max="6147" width="3.42578125" style="119" customWidth="1"/>
    <col min="6148" max="6148" width="4" style="119" bestFit="1" customWidth="1"/>
    <col min="6149" max="6156" width="3" style="119" bestFit="1" customWidth="1"/>
    <col min="6157" max="6157" width="4.5703125" style="119" customWidth="1"/>
    <col min="6158" max="6158" width="3.28515625" style="119" customWidth="1"/>
    <col min="6159" max="6159" width="2.7109375" style="119" customWidth="1"/>
    <col min="6160" max="6401" width="9.140625" style="119"/>
    <col min="6402" max="6402" width="4.42578125" style="119" customWidth="1"/>
    <col min="6403" max="6403" width="3.42578125" style="119" customWidth="1"/>
    <col min="6404" max="6404" width="4" style="119" bestFit="1" customWidth="1"/>
    <col min="6405" max="6412" width="3" style="119" bestFit="1" customWidth="1"/>
    <col min="6413" max="6413" width="4.5703125" style="119" customWidth="1"/>
    <col min="6414" max="6414" width="3.28515625" style="119" customWidth="1"/>
    <col min="6415" max="6415" width="2.7109375" style="119" customWidth="1"/>
    <col min="6416" max="6657" width="9.140625" style="119"/>
    <col min="6658" max="6658" width="4.42578125" style="119" customWidth="1"/>
    <col min="6659" max="6659" width="3.42578125" style="119" customWidth="1"/>
    <col min="6660" max="6660" width="4" style="119" bestFit="1" customWidth="1"/>
    <col min="6661" max="6668" width="3" style="119" bestFit="1" customWidth="1"/>
    <col min="6669" max="6669" width="4.5703125" style="119" customWidth="1"/>
    <col min="6670" max="6670" width="3.28515625" style="119" customWidth="1"/>
    <col min="6671" max="6671" width="2.7109375" style="119" customWidth="1"/>
    <col min="6672" max="6913" width="9.140625" style="119"/>
    <col min="6914" max="6914" width="4.42578125" style="119" customWidth="1"/>
    <col min="6915" max="6915" width="3.42578125" style="119" customWidth="1"/>
    <col min="6916" max="6916" width="4" style="119" bestFit="1" customWidth="1"/>
    <col min="6917" max="6924" width="3" style="119" bestFit="1" customWidth="1"/>
    <col min="6925" max="6925" width="4.5703125" style="119" customWidth="1"/>
    <col min="6926" max="6926" width="3.28515625" style="119" customWidth="1"/>
    <col min="6927" max="6927" width="2.7109375" style="119" customWidth="1"/>
    <col min="6928" max="7169" width="9.140625" style="119"/>
    <col min="7170" max="7170" width="4.42578125" style="119" customWidth="1"/>
    <col min="7171" max="7171" width="3.42578125" style="119" customWidth="1"/>
    <col min="7172" max="7172" width="4" style="119" bestFit="1" customWidth="1"/>
    <col min="7173" max="7180" width="3" style="119" bestFit="1" customWidth="1"/>
    <col min="7181" max="7181" width="4.5703125" style="119" customWidth="1"/>
    <col min="7182" max="7182" width="3.28515625" style="119" customWidth="1"/>
    <col min="7183" max="7183" width="2.7109375" style="119" customWidth="1"/>
    <col min="7184" max="7425" width="9.140625" style="119"/>
    <col min="7426" max="7426" width="4.42578125" style="119" customWidth="1"/>
    <col min="7427" max="7427" width="3.42578125" style="119" customWidth="1"/>
    <col min="7428" max="7428" width="4" style="119" bestFit="1" customWidth="1"/>
    <col min="7429" max="7436" width="3" style="119" bestFit="1" customWidth="1"/>
    <col min="7437" max="7437" width="4.5703125" style="119" customWidth="1"/>
    <col min="7438" max="7438" width="3.28515625" style="119" customWidth="1"/>
    <col min="7439" max="7439" width="2.7109375" style="119" customWidth="1"/>
    <col min="7440" max="7681" width="9.140625" style="119"/>
    <col min="7682" max="7682" width="4.42578125" style="119" customWidth="1"/>
    <col min="7683" max="7683" width="3.42578125" style="119" customWidth="1"/>
    <col min="7684" max="7684" width="4" style="119" bestFit="1" customWidth="1"/>
    <col min="7685" max="7692" width="3" style="119" bestFit="1" customWidth="1"/>
    <col min="7693" max="7693" width="4.5703125" style="119" customWidth="1"/>
    <col min="7694" max="7694" width="3.28515625" style="119" customWidth="1"/>
    <col min="7695" max="7695" width="2.7109375" style="119" customWidth="1"/>
    <col min="7696" max="7937" width="9.140625" style="119"/>
    <col min="7938" max="7938" width="4.42578125" style="119" customWidth="1"/>
    <col min="7939" max="7939" width="3.42578125" style="119" customWidth="1"/>
    <col min="7940" max="7940" width="4" style="119" bestFit="1" customWidth="1"/>
    <col min="7941" max="7948" width="3" style="119" bestFit="1" customWidth="1"/>
    <col min="7949" max="7949" width="4.5703125" style="119" customWidth="1"/>
    <col min="7950" max="7950" width="3.28515625" style="119" customWidth="1"/>
    <col min="7951" max="7951" width="2.7109375" style="119" customWidth="1"/>
    <col min="7952" max="8193" width="9.140625" style="119"/>
    <col min="8194" max="8194" width="4.42578125" style="119" customWidth="1"/>
    <col min="8195" max="8195" width="3.42578125" style="119" customWidth="1"/>
    <col min="8196" max="8196" width="4" style="119" bestFit="1" customWidth="1"/>
    <col min="8197" max="8204" width="3" style="119" bestFit="1" customWidth="1"/>
    <col min="8205" max="8205" width="4.5703125" style="119" customWidth="1"/>
    <col min="8206" max="8206" width="3.28515625" style="119" customWidth="1"/>
    <col min="8207" max="8207" width="2.7109375" style="119" customWidth="1"/>
    <col min="8208" max="8449" width="9.140625" style="119"/>
    <col min="8450" max="8450" width="4.42578125" style="119" customWidth="1"/>
    <col min="8451" max="8451" width="3.42578125" style="119" customWidth="1"/>
    <col min="8452" max="8452" width="4" style="119" bestFit="1" customWidth="1"/>
    <col min="8453" max="8460" width="3" style="119" bestFit="1" customWidth="1"/>
    <col min="8461" max="8461" width="4.5703125" style="119" customWidth="1"/>
    <col min="8462" max="8462" width="3.28515625" style="119" customWidth="1"/>
    <col min="8463" max="8463" width="2.7109375" style="119" customWidth="1"/>
    <col min="8464" max="8705" width="9.140625" style="119"/>
    <col min="8706" max="8706" width="4.42578125" style="119" customWidth="1"/>
    <col min="8707" max="8707" width="3.42578125" style="119" customWidth="1"/>
    <col min="8708" max="8708" width="4" style="119" bestFit="1" customWidth="1"/>
    <col min="8709" max="8716" width="3" style="119" bestFit="1" customWidth="1"/>
    <col min="8717" max="8717" width="4.5703125" style="119" customWidth="1"/>
    <col min="8718" max="8718" width="3.28515625" style="119" customWidth="1"/>
    <col min="8719" max="8719" width="2.7109375" style="119" customWidth="1"/>
    <col min="8720" max="8961" width="9.140625" style="119"/>
    <col min="8962" max="8962" width="4.42578125" style="119" customWidth="1"/>
    <col min="8963" max="8963" width="3.42578125" style="119" customWidth="1"/>
    <col min="8964" max="8964" width="4" style="119" bestFit="1" customWidth="1"/>
    <col min="8965" max="8972" width="3" style="119" bestFit="1" customWidth="1"/>
    <col min="8973" max="8973" width="4.5703125" style="119" customWidth="1"/>
    <col min="8974" max="8974" width="3.28515625" style="119" customWidth="1"/>
    <col min="8975" max="8975" width="2.7109375" style="119" customWidth="1"/>
    <col min="8976" max="9217" width="9.140625" style="119"/>
    <col min="9218" max="9218" width="4.42578125" style="119" customWidth="1"/>
    <col min="9219" max="9219" width="3.42578125" style="119" customWidth="1"/>
    <col min="9220" max="9220" width="4" style="119" bestFit="1" customWidth="1"/>
    <col min="9221" max="9228" width="3" style="119" bestFit="1" customWidth="1"/>
    <col min="9229" max="9229" width="4.5703125" style="119" customWidth="1"/>
    <col min="9230" max="9230" width="3.28515625" style="119" customWidth="1"/>
    <col min="9231" max="9231" width="2.7109375" style="119" customWidth="1"/>
    <col min="9232" max="9473" width="9.140625" style="119"/>
    <col min="9474" max="9474" width="4.42578125" style="119" customWidth="1"/>
    <col min="9475" max="9475" width="3.42578125" style="119" customWidth="1"/>
    <col min="9476" max="9476" width="4" style="119" bestFit="1" customWidth="1"/>
    <col min="9477" max="9484" width="3" style="119" bestFit="1" customWidth="1"/>
    <col min="9485" max="9485" width="4.5703125" style="119" customWidth="1"/>
    <col min="9486" max="9486" width="3.28515625" style="119" customWidth="1"/>
    <col min="9487" max="9487" width="2.7109375" style="119" customWidth="1"/>
    <col min="9488" max="9729" width="9.140625" style="119"/>
    <col min="9730" max="9730" width="4.42578125" style="119" customWidth="1"/>
    <col min="9731" max="9731" width="3.42578125" style="119" customWidth="1"/>
    <col min="9732" max="9732" width="4" style="119" bestFit="1" customWidth="1"/>
    <col min="9733" max="9740" width="3" style="119" bestFit="1" customWidth="1"/>
    <col min="9741" max="9741" width="4.5703125" style="119" customWidth="1"/>
    <col min="9742" max="9742" width="3.28515625" style="119" customWidth="1"/>
    <col min="9743" max="9743" width="2.7109375" style="119" customWidth="1"/>
    <col min="9744" max="9985" width="9.140625" style="119"/>
    <col min="9986" max="9986" width="4.42578125" style="119" customWidth="1"/>
    <col min="9987" max="9987" width="3.42578125" style="119" customWidth="1"/>
    <col min="9988" max="9988" width="4" style="119" bestFit="1" customWidth="1"/>
    <col min="9989" max="9996" width="3" style="119" bestFit="1" customWidth="1"/>
    <col min="9997" max="9997" width="4.5703125" style="119" customWidth="1"/>
    <col min="9998" max="9998" width="3.28515625" style="119" customWidth="1"/>
    <col min="9999" max="9999" width="2.7109375" style="119" customWidth="1"/>
    <col min="10000" max="10241" width="9.140625" style="119"/>
    <col min="10242" max="10242" width="4.42578125" style="119" customWidth="1"/>
    <col min="10243" max="10243" width="3.42578125" style="119" customWidth="1"/>
    <col min="10244" max="10244" width="4" style="119" bestFit="1" customWidth="1"/>
    <col min="10245" max="10252" width="3" style="119" bestFit="1" customWidth="1"/>
    <col min="10253" max="10253" width="4.5703125" style="119" customWidth="1"/>
    <col min="10254" max="10254" width="3.28515625" style="119" customWidth="1"/>
    <col min="10255" max="10255" width="2.7109375" style="119" customWidth="1"/>
    <col min="10256" max="10497" width="9.140625" style="119"/>
    <col min="10498" max="10498" width="4.42578125" style="119" customWidth="1"/>
    <col min="10499" max="10499" width="3.42578125" style="119" customWidth="1"/>
    <col min="10500" max="10500" width="4" style="119" bestFit="1" customWidth="1"/>
    <col min="10501" max="10508" width="3" style="119" bestFit="1" customWidth="1"/>
    <col min="10509" max="10509" width="4.5703125" style="119" customWidth="1"/>
    <col min="10510" max="10510" width="3.28515625" style="119" customWidth="1"/>
    <col min="10511" max="10511" width="2.7109375" style="119" customWidth="1"/>
    <col min="10512" max="10753" width="9.140625" style="119"/>
    <col min="10754" max="10754" width="4.42578125" style="119" customWidth="1"/>
    <col min="10755" max="10755" width="3.42578125" style="119" customWidth="1"/>
    <col min="10756" max="10756" width="4" style="119" bestFit="1" customWidth="1"/>
    <col min="10757" max="10764" width="3" style="119" bestFit="1" customWidth="1"/>
    <col min="10765" max="10765" width="4.5703125" style="119" customWidth="1"/>
    <col min="10766" max="10766" width="3.28515625" style="119" customWidth="1"/>
    <col min="10767" max="10767" width="2.7109375" style="119" customWidth="1"/>
    <col min="10768" max="11009" width="9.140625" style="119"/>
    <col min="11010" max="11010" width="4.42578125" style="119" customWidth="1"/>
    <col min="11011" max="11011" width="3.42578125" style="119" customWidth="1"/>
    <col min="11012" max="11012" width="4" style="119" bestFit="1" customWidth="1"/>
    <col min="11013" max="11020" width="3" style="119" bestFit="1" customWidth="1"/>
    <col min="11021" max="11021" width="4.5703125" style="119" customWidth="1"/>
    <col min="11022" max="11022" width="3.28515625" style="119" customWidth="1"/>
    <col min="11023" max="11023" width="2.7109375" style="119" customWidth="1"/>
    <col min="11024" max="11265" width="9.140625" style="119"/>
    <col min="11266" max="11266" width="4.42578125" style="119" customWidth="1"/>
    <col min="11267" max="11267" width="3.42578125" style="119" customWidth="1"/>
    <col min="11268" max="11268" width="4" style="119" bestFit="1" customWidth="1"/>
    <col min="11269" max="11276" width="3" style="119" bestFit="1" customWidth="1"/>
    <col min="11277" max="11277" width="4.5703125" style="119" customWidth="1"/>
    <col min="11278" max="11278" width="3.28515625" style="119" customWidth="1"/>
    <col min="11279" max="11279" width="2.7109375" style="119" customWidth="1"/>
    <col min="11280" max="11521" width="9.140625" style="119"/>
    <col min="11522" max="11522" width="4.42578125" style="119" customWidth="1"/>
    <col min="11523" max="11523" width="3.42578125" style="119" customWidth="1"/>
    <col min="11524" max="11524" width="4" style="119" bestFit="1" customWidth="1"/>
    <col min="11525" max="11532" width="3" style="119" bestFit="1" customWidth="1"/>
    <col min="11533" max="11533" width="4.5703125" style="119" customWidth="1"/>
    <col min="11534" max="11534" width="3.28515625" style="119" customWidth="1"/>
    <col min="11535" max="11535" width="2.7109375" style="119" customWidth="1"/>
    <col min="11536" max="11777" width="9.140625" style="119"/>
    <col min="11778" max="11778" width="4.42578125" style="119" customWidth="1"/>
    <col min="11779" max="11779" width="3.42578125" style="119" customWidth="1"/>
    <col min="11780" max="11780" width="4" style="119" bestFit="1" customWidth="1"/>
    <col min="11781" max="11788" width="3" style="119" bestFit="1" customWidth="1"/>
    <col min="11789" max="11789" width="4.5703125" style="119" customWidth="1"/>
    <col min="11790" max="11790" width="3.28515625" style="119" customWidth="1"/>
    <col min="11791" max="11791" width="2.7109375" style="119" customWidth="1"/>
    <col min="11792" max="12033" width="9.140625" style="119"/>
    <col min="12034" max="12034" width="4.42578125" style="119" customWidth="1"/>
    <col min="12035" max="12035" width="3.42578125" style="119" customWidth="1"/>
    <col min="12036" max="12036" width="4" style="119" bestFit="1" customWidth="1"/>
    <col min="12037" max="12044" width="3" style="119" bestFit="1" customWidth="1"/>
    <col min="12045" max="12045" width="4.5703125" style="119" customWidth="1"/>
    <col min="12046" max="12046" width="3.28515625" style="119" customWidth="1"/>
    <col min="12047" max="12047" width="2.7109375" style="119" customWidth="1"/>
    <col min="12048" max="12289" width="9.140625" style="119"/>
    <col min="12290" max="12290" width="4.42578125" style="119" customWidth="1"/>
    <col min="12291" max="12291" width="3.42578125" style="119" customWidth="1"/>
    <col min="12292" max="12292" width="4" style="119" bestFit="1" customWidth="1"/>
    <col min="12293" max="12300" width="3" style="119" bestFit="1" customWidth="1"/>
    <col min="12301" max="12301" width="4.5703125" style="119" customWidth="1"/>
    <col min="12302" max="12302" width="3.28515625" style="119" customWidth="1"/>
    <col min="12303" max="12303" width="2.7109375" style="119" customWidth="1"/>
    <col min="12304" max="12545" width="9.140625" style="119"/>
    <col min="12546" max="12546" width="4.42578125" style="119" customWidth="1"/>
    <col min="12547" max="12547" width="3.42578125" style="119" customWidth="1"/>
    <col min="12548" max="12548" width="4" style="119" bestFit="1" customWidth="1"/>
    <col min="12549" max="12556" width="3" style="119" bestFit="1" customWidth="1"/>
    <col min="12557" max="12557" width="4.5703125" style="119" customWidth="1"/>
    <col min="12558" max="12558" width="3.28515625" style="119" customWidth="1"/>
    <col min="12559" max="12559" width="2.7109375" style="119" customWidth="1"/>
    <col min="12560" max="12801" width="9.140625" style="119"/>
    <col min="12802" max="12802" width="4.42578125" style="119" customWidth="1"/>
    <col min="12803" max="12803" width="3.42578125" style="119" customWidth="1"/>
    <col min="12804" max="12804" width="4" style="119" bestFit="1" customWidth="1"/>
    <col min="12805" max="12812" width="3" style="119" bestFit="1" customWidth="1"/>
    <col min="12813" max="12813" width="4.5703125" style="119" customWidth="1"/>
    <col min="12814" max="12814" width="3.28515625" style="119" customWidth="1"/>
    <col min="12815" max="12815" width="2.7109375" style="119" customWidth="1"/>
    <col min="12816" max="13057" width="9.140625" style="119"/>
    <col min="13058" max="13058" width="4.42578125" style="119" customWidth="1"/>
    <col min="13059" max="13059" width="3.42578125" style="119" customWidth="1"/>
    <col min="13060" max="13060" width="4" style="119" bestFit="1" customWidth="1"/>
    <col min="13061" max="13068" width="3" style="119" bestFit="1" customWidth="1"/>
    <col min="13069" max="13069" width="4.5703125" style="119" customWidth="1"/>
    <col min="13070" max="13070" width="3.28515625" style="119" customWidth="1"/>
    <col min="13071" max="13071" width="2.7109375" style="119" customWidth="1"/>
    <col min="13072" max="13313" width="9.140625" style="119"/>
    <col min="13314" max="13314" width="4.42578125" style="119" customWidth="1"/>
    <col min="13315" max="13315" width="3.42578125" style="119" customWidth="1"/>
    <col min="13316" max="13316" width="4" style="119" bestFit="1" customWidth="1"/>
    <col min="13317" max="13324" width="3" style="119" bestFit="1" customWidth="1"/>
    <col min="13325" max="13325" width="4.5703125" style="119" customWidth="1"/>
    <col min="13326" max="13326" width="3.28515625" style="119" customWidth="1"/>
    <col min="13327" max="13327" width="2.7109375" style="119" customWidth="1"/>
    <col min="13328" max="13569" width="9.140625" style="119"/>
    <col min="13570" max="13570" width="4.42578125" style="119" customWidth="1"/>
    <col min="13571" max="13571" width="3.42578125" style="119" customWidth="1"/>
    <col min="13572" max="13572" width="4" style="119" bestFit="1" customWidth="1"/>
    <col min="13573" max="13580" width="3" style="119" bestFit="1" customWidth="1"/>
    <col min="13581" max="13581" width="4.5703125" style="119" customWidth="1"/>
    <col min="13582" max="13582" width="3.28515625" style="119" customWidth="1"/>
    <col min="13583" max="13583" width="2.7109375" style="119" customWidth="1"/>
    <col min="13584" max="13825" width="9.140625" style="119"/>
    <col min="13826" max="13826" width="4.42578125" style="119" customWidth="1"/>
    <col min="13827" max="13827" width="3.42578125" style="119" customWidth="1"/>
    <col min="13828" max="13828" width="4" style="119" bestFit="1" customWidth="1"/>
    <col min="13829" max="13836" width="3" style="119" bestFit="1" customWidth="1"/>
    <col min="13837" max="13837" width="4.5703125" style="119" customWidth="1"/>
    <col min="13838" max="13838" width="3.28515625" style="119" customWidth="1"/>
    <col min="13839" max="13839" width="2.7109375" style="119" customWidth="1"/>
    <col min="13840" max="14081" width="9.140625" style="119"/>
    <col min="14082" max="14082" width="4.42578125" style="119" customWidth="1"/>
    <col min="14083" max="14083" width="3.42578125" style="119" customWidth="1"/>
    <col min="14084" max="14084" width="4" style="119" bestFit="1" customWidth="1"/>
    <col min="14085" max="14092" width="3" style="119" bestFit="1" customWidth="1"/>
    <col min="14093" max="14093" width="4.5703125" style="119" customWidth="1"/>
    <col min="14094" max="14094" width="3.28515625" style="119" customWidth="1"/>
    <col min="14095" max="14095" width="2.7109375" style="119" customWidth="1"/>
    <col min="14096" max="14337" width="9.140625" style="119"/>
    <col min="14338" max="14338" width="4.42578125" style="119" customWidth="1"/>
    <col min="14339" max="14339" width="3.42578125" style="119" customWidth="1"/>
    <col min="14340" max="14340" width="4" style="119" bestFit="1" customWidth="1"/>
    <col min="14341" max="14348" width="3" style="119" bestFit="1" customWidth="1"/>
    <col min="14349" max="14349" width="4.5703125" style="119" customWidth="1"/>
    <col min="14350" max="14350" width="3.28515625" style="119" customWidth="1"/>
    <col min="14351" max="14351" width="2.7109375" style="119" customWidth="1"/>
    <col min="14352" max="14593" width="9.140625" style="119"/>
    <col min="14594" max="14594" width="4.42578125" style="119" customWidth="1"/>
    <col min="14595" max="14595" width="3.42578125" style="119" customWidth="1"/>
    <col min="14596" max="14596" width="4" style="119" bestFit="1" customWidth="1"/>
    <col min="14597" max="14604" width="3" style="119" bestFit="1" customWidth="1"/>
    <col min="14605" max="14605" width="4.5703125" style="119" customWidth="1"/>
    <col min="14606" max="14606" width="3.28515625" style="119" customWidth="1"/>
    <col min="14607" max="14607" width="2.7109375" style="119" customWidth="1"/>
    <col min="14608" max="14849" width="9.140625" style="119"/>
    <col min="14850" max="14850" width="4.42578125" style="119" customWidth="1"/>
    <col min="14851" max="14851" width="3.42578125" style="119" customWidth="1"/>
    <col min="14852" max="14852" width="4" style="119" bestFit="1" customWidth="1"/>
    <col min="14853" max="14860" width="3" style="119" bestFit="1" customWidth="1"/>
    <col min="14861" max="14861" width="4.5703125" style="119" customWidth="1"/>
    <col min="14862" max="14862" width="3.28515625" style="119" customWidth="1"/>
    <col min="14863" max="14863" width="2.7109375" style="119" customWidth="1"/>
    <col min="14864" max="15105" width="9.140625" style="119"/>
    <col min="15106" max="15106" width="4.42578125" style="119" customWidth="1"/>
    <col min="15107" max="15107" width="3.42578125" style="119" customWidth="1"/>
    <col min="15108" max="15108" width="4" style="119" bestFit="1" customWidth="1"/>
    <col min="15109" max="15116" width="3" style="119" bestFit="1" customWidth="1"/>
    <col min="15117" max="15117" width="4.5703125" style="119" customWidth="1"/>
    <col min="15118" max="15118" width="3.28515625" style="119" customWidth="1"/>
    <col min="15119" max="15119" width="2.7109375" style="119" customWidth="1"/>
    <col min="15120" max="15361" width="9.140625" style="119"/>
    <col min="15362" max="15362" width="4.42578125" style="119" customWidth="1"/>
    <col min="15363" max="15363" width="3.42578125" style="119" customWidth="1"/>
    <col min="15364" max="15364" width="4" style="119" bestFit="1" customWidth="1"/>
    <col min="15365" max="15372" width="3" style="119" bestFit="1" customWidth="1"/>
    <col min="15373" max="15373" width="4.5703125" style="119" customWidth="1"/>
    <col min="15374" max="15374" width="3.28515625" style="119" customWidth="1"/>
    <col min="15375" max="15375" width="2.7109375" style="119" customWidth="1"/>
    <col min="15376" max="15617" width="9.140625" style="119"/>
    <col min="15618" max="15618" width="4.42578125" style="119" customWidth="1"/>
    <col min="15619" max="15619" width="3.42578125" style="119" customWidth="1"/>
    <col min="15620" max="15620" width="4" style="119" bestFit="1" customWidth="1"/>
    <col min="15621" max="15628" width="3" style="119" bestFit="1" customWidth="1"/>
    <col min="15629" max="15629" width="4.5703125" style="119" customWidth="1"/>
    <col min="15630" max="15630" width="3.28515625" style="119" customWidth="1"/>
    <col min="15631" max="15631" width="2.7109375" style="119" customWidth="1"/>
    <col min="15632" max="15873" width="9.140625" style="119"/>
    <col min="15874" max="15874" width="4.42578125" style="119" customWidth="1"/>
    <col min="15875" max="15875" width="3.42578125" style="119" customWidth="1"/>
    <col min="15876" max="15876" width="4" style="119" bestFit="1" customWidth="1"/>
    <col min="15877" max="15884" width="3" style="119" bestFit="1" customWidth="1"/>
    <col min="15885" max="15885" width="4.5703125" style="119" customWidth="1"/>
    <col min="15886" max="15886" width="3.28515625" style="119" customWidth="1"/>
    <col min="15887" max="15887" width="2.7109375" style="119" customWidth="1"/>
    <col min="15888" max="16129" width="9.140625" style="119"/>
    <col min="16130" max="16130" width="4.42578125" style="119" customWidth="1"/>
    <col min="16131" max="16131" width="3.42578125" style="119" customWidth="1"/>
    <col min="16132" max="16132" width="4" style="119" bestFit="1" customWidth="1"/>
    <col min="16133" max="16140" width="3" style="119" bestFit="1" customWidth="1"/>
    <col min="16141" max="16141" width="4.5703125" style="119" customWidth="1"/>
    <col min="16142" max="16142" width="3.28515625" style="119" customWidth="1"/>
    <col min="16143" max="16143" width="2.7109375" style="119" customWidth="1"/>
    <col min="16144" max="16384" width="9.140625" style="119"/>
  </cols>
  <sheetData>
    <row r="2" spans="1:15" x14ac:dyDescent="0.2">
      <c r="A2" s="118" t="s">
        <v>5</v>
      </c>
      <c r="C2" s="118"/>
      <c r="F2" s="118" t="s">
        <v>112</v>
      </c>
    </row>
    <row r="3" spans="1:15" ht="13.5" thickBot="1" x14ac:dyDescent="0.25">
      <c r="A3" s="120"/>
      <c r="B3" s="120"/>
      <c r="C3" s="121" t="s">
        <v>113</v>
      </c>
      <c r="D3" s="120"/>
      <c r="E3" s="120"/>
      <c r="F3" s="120"/>
      <c r="G3" s="120"/>
      <c r="H3" s="120"/>
      <c r="I3" s="120"/>
      <c r="J3" s="120"/>
      <c r="K3" s="120"/>
      <c r="L3" s="120"/>
    </row>
    <row r="4" spans="1:15" ht="13.5" thickBot="1" x14ac:dyDescent="0.25">
      <c r="A4" s="122"/>
      <c r="B4" s="123"/>
      <c r="C4" s="124">
        <v>1</v>
      </c>
      <c r="D4" s="124">
        <v>2</v>
      </c>
      <c r="E4" s="124">
        <v>3</v>
      </c>
      <c r="F4" s="124">
        <v>4</v>
      </c>
      <c r="G4" s="124">
        <v>5</v>
      </c>
      <c r="H4" s="124">
        <v>6</v>
      </c>
      <c r="I4" s="124">
        <v>7</v>
      </c>
      <c r="J4" s="124">
        <v>8</v>
      </c>
      <c r="K4" s="124">
        <v>9</v>
      </c>
      <c r="L4" s="125">
        <v>10</v>
      </c>
      <c r="O4" s="126"/>
    </row>
    <row r="5" spans="1:15" x14ac:dyDescent="0.2">
      <c r="A5" s="127"/>
      <c r="B5" s="120">
        <v>1</v>
      </c>
      <c r="C5" s="128">
        <v>40</v>
      </c>
      <c r="D5" s="129">
        <v>40</v>
      </c>
      <c r="E5" s="129">
        <v>45</v>
      </c>
      <c r="F5" s="129">
        <v>30</v>
      </c>
      <c r="G5" s="129">
        <v>45</v>
      </c>
      <c r="H5" s="129">
        <v>35</v>
      </c>
      <c r="I5" s="129">
        <v>50</v>
      </c>
      <c r="J5" s="129">
        <v>20</v>
      </c>
      <c r="K5" s="129">
        <v>45</v>
      </c>
      <c r="L5" s="130">
        <v>30</v>
      </c>
      <c r="O5" s="126"/>
    </row>
    <row r="6" spans="1:15" x14ac:dyDescent="0.2">
      <c r="A6" s="127"/>
      <c r="B6" s="120">
        <v>2</v>
      </c>
      <c r="C6" s="131">
        <v>30</v>
      </c>
      <c r="D6" s="132">
        <v>50</v>
      </c>
      <c r="E6" s="132">
        <v>30</v>
      </c>
      <c r="F6" s="132">
        <v>30</v>
      </c>
      <c r="G6" s="132">
        <v>35</v>
      </c>
      <c r="H6" s="132">
        <v>30</v>
      </c>
      <c r="I6" s="132">
        <v>55</v>
      </c>
      <c r="J6" s="132">
        <v>30</v>
      </c>
      <c r="K6" s="132">
        <v>55</v>
      </c>
      <c r="L6" s="133">
        <v>40</v>
      </c>
      <c r="O6" s="126"/>
    </row>
    <row r="7" spans="1:15" x14ac:dyDescent="0.2">
      <c r="A7" s="127"/>
      <c r="B7" s="120">
        <v>3</v>
      </c>
      <c r="C7" s="131">
        <v>50</v>
      </c>
      <c r="D7" s="132">
        <v>20</v>
      </c>
      <c r="E7" s="132">
        <v>30</v>
      </c>
      <c r="F7" s="132">
        <v>55</v>
      </c>
      <c r="G7" s="132">
        <v>30</v>
      </c>
      <c r="H7" s="132">
        <v>40</v>
      </c>
      <c r="I7" s="132">
        <v>55</v>
      </c>
      <c r="J7" s="132">
        <v>25</v>
      </c>
      <c r="K7" s="132">
        <v>30</v>
      </c>
      <c r="L7" s="133">
        <v>20</v>
      </c>
      <c r="O7" s="126"/>
    </row>
    <row r="8" spans="1:15" x14ac:dyDescent="0.2">
      <c r="A8" s="127"/>
      <c r="B8" s="120">
        <v>4</v>
      </c>
      <c r="C8" s="131">
        <v>35</v>
      </c>
      <c r="D8" s="132">
        <v>40</v>
      </c>
      <c r="E8" s="132">
        <v>35</v>
      </c>
      <c r="F8" s="132">
        <v>55</v>
      </c>
      <c r="G8" s="132">
        <v>35</v>
      </c>
      <c r="H8" s="132">
        <v>20</v>
      </c>
      <c r="I8" s="132">
        <v>45</v>
      </c>
      <c r="J8" s="132">
        <v>55</v>
      </c>
      <c r="K8" s="132">
        <v>45</v>
      </c>
      <c r="L8" s="133">
        <v>45</v>
      </c>
      <c r="O8" s="126"/>
    </row>
    <row r="9" spans="1:15" x14ac:dyDescent="0.2">
      <c r="A9" s="127"/>
      <c r="B9" s="120">
        <v>5</v>
      </c>
      <c r="C9" s="131">
        <v>45</v>
      </c>
      <c r="D9" s="132">
        <v>35</v>
      </c>
      <c r="E9" s="132">
        <v>50</v>
      </c>
      <c r="F9" s="132">
        <v>30</v>
      </c>
      <c r="G9" s="132">
        <v>35</v>
      </c>
      <c r="H9" s="132">
        <v>20</v>
      </c>
      <c r="I9" s="132">
        <v>55</v>
      </c>
      <c r="J9" s="132">
        <v>35</v>
      </c>
      <c r="K9" s="132">
        <v>40</v>
      </c>
      <c r="L9" s="133">
        <v>20</v>
      </c>
      <c r="O9" s="126"/>
    </row>
    <row r="10" spans="1:15" x14ac:dyDescent="0.2">
      <c r="A10" s="134" t="s">
        <v>114</v>
      </c>
      <c r="B10" s="120">
        <v>6</v>
      </c>
      <c r="C10" s="131">
        <v>30</v>
      </c>
      <c r="D10" s="132">
        <v>35</v>
      </c>
      <c r="E10" s="132">
        <v>50</v>
      </c>
      <c r="F10" s="132">
        <v>35</v>
      </c>
      <c r="G10" s="132">
        <v>45</v>
      </c>
      <c r="H10" s="132">
        <v>35</v>
      </c>
      <c r="I10" s="132">
        <v>50</v>
      </c>
      <c r="J10" s="132">
        <v>30</v>
      </c>
      <c r="K10" s="132">
        <v>55</v>
      </c>
      <c r="L10" s="133">
        <v>40</v>
      </c>
      <c r="O10" s="126"/>
    </row>
    <row r="11" spans="1:15" x14ac:dyDescent="0.2">
      <c r="A11" s="127"/>
      <c r="B11" s="120">
        <v>7</v>
      </c>
      <c r="C11" s="131">
        <v>50</v>
      </c>
      <c r="D11" s="132">
        <v>55</v>
      </c>
      <c r="E11" s="132">
        <v>35</v>
      </c>
      <c r="F11" s="132">
        <v>40</v>
      </c>
      <c r="G11" s="132">
        <v>45</v>
      </c>
      <c r="H11" s="132">
        <v>25</v>
      </c>
      <c r="I11" s="132">
        <v>55</v>
      </c>
      <c r="J11" s="132">
        <v>35</v>
      </c>
      <c r="K11" s="132">
        <v>45</v>
      </c>
      <c r="L11" s="133">
        <v>35</v>
      </c>
      <c r="O11" s="126"/>
    </row>
    <row r="12" spans="1:15" x14ac:dyDescent="0.2">
      <c r="A12" s="127"/>
      <c r="B12" s="120">
        <v>8</v>
      </c>
      <c r="C12" s="131">
        <v>20</v>
      </c>
      <c r="D12" s="132">
        <v>40</v>
      </c>
      <c r="E12" s="132">
        <v>40</v>
      </c>
      <c r="F12" s="132">
        <v>25</v>
      </c>
      <c r="G12" s="132">
        <v>45</v>
      </c>
      <c r="H12" s="132">
        <v>55</v>
      </c>
      <c r="I12" s="132">
        <v>35</v>
      </c>
      <c r="J12" s="132">
        <v>30</v>
      </c>
      <c r="K12" s="132">
        <v>40</v>
      </c>
      <c r="L12" s="133">
        <v>40</v>
      </c>
      <c r="O12" s="126"/>
    </row>
    <row r="13" spans="1:15" x14ac:dyDescent="0.2">
      <c r="A13" s="127"/>
      <c r="B13" s="120">
        <v>9</v>
      </c>
      <c r="C13" s="131">
        <v>20</v>
      </c>
      <c r="D13" s="132">
        <v>20</v>
      </c>
      <c r="E13" s="132">
        <v>45</v>
      </c>
      <c r="F13" s="132">
        <v>50</v>
      </c>
      <c r="G13" s="132">
        <v>20</v>
      </c>
      <c r="H13" s="132">
        <v>50</v>
      </c>
      <c r="I13" s="132">
        <v>50</v>
      </c>
      <c r="J13" s="132">
        <v>30</v>
      </c>
      <c r="K13" s="132">
        <v>25</v>
      </c>
      <c r="L13" s="133">
        <v>50</v>
      </c>
      <c r="O13" s="126"/>
    </row>
    <row r="14" spans="1:15" x14ac:dyDescent="0.2">
      <c r="A14" s="127"/>
      <c r="B14" s="120">
        <v>10</v>
      </c>
      <c r="C14" s="131">
        <v>20</v>
      </c>
      <c r="D14" s="132">
        <v>40</v>
      </c>
      <c r="E14" s="132">
        <v>40</v>
      </c>
      <c r="F14" s="132">
        <v>35</v>
      </c>
      <c r="G14" s="132">
        <v>20</v>
      </c>
      <c r="H14" s="132">
        <v>40</v>
      </c>
      <c r="I14" s="132">
        <v>40</v>
      </c>
      <c r="J14" s="132">
        <v>30</v>
      </c>
      <c r="K14" s="132">
        <v>50</v>
      </c>
      <c r="L14" s="133">
        <v>35</v>
      </c>
      <c r="O14" s="126"/>
    </row>
    <row r="15" spans="1:15" ht="13.5" thickBot="1" x14ac:dyDescent="0.25">
      <c r="A15" s="135"/>
      <c r="B15" s="136">
        <v>11</v>
      </c>
      <c r="C15" s="137">
        <v>45</v>
      </c>
      <c r="D15" s="138">
        <v>50</v>
      </c>
      <c r="E15" s="138">
        <v>55</v>
      </c>
      <c r="F15" s="138">
        <v>30</v>
      </c>
      <c r="G15" s="138">
        <v>50</v>
      </c>
      <c r="H15" s="138">
        <v>35</v>
      </c>
      <c r="I15" s="138">
        <v>55</v>
      </c>
      <c r="J15" s="138">
        <v>50</v>
      </c>
      <c r="K15" s="138">
        <v>45</v>
      </c>
      <c r="L15" s="139">
        <v>40</v>
      </c>
    </row>
    <row r="16" spans="1:15" x14ac:dyDescent="0.2"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5" ht="13.5" thickBot="1" x14ac:dyDescent="0.25">
      <c r="A17" s="118" t="s">
        <v>102</v>
      </c>
      <c r="C17" s="126"/>
      <c r="D17" s="126"/>
      <c r="E17" s="126"/>
      <c r="F17" s="141" t="s">
        <v>112</v>
      </c>
      <c r="G17" s="126"/>
      <c r="H17" s="126"/>
      <c r="I17" s="126"/>
      <c r="J17" s="126"/>
      <c r="K17" s="126"/>
      <c r="L17" s="126"/>
    </row>
    <row r="18" spans="1:15" ht="13.5" thickBot="1" x14ac:dyDescent="0.25">
      <c r="A18" s="122"/>
      <c r="B18" s="123"/>
      <c r="C18" s="124">
        <v>1</v>
      </c>
      <c r="D18" s="124">
        <v>2</v>
      </c>
      <c r="E18" s="124">
        <v>3</v>
      </c>
      <c r="F18" s="124">
        <v>4</v>
      </c>
      <c r="G18" s="124">
        <v>5</v>
      </c>
      <c r="H18" s="124">
        <v>6</v>
      </c>
      <c r="I18" s="124">
        <v>7</v>
      </c>
      <c r="J18" s="124">
        <v>8</v>
      </c>
      <c r="K18" s="124">
        <v>9</v>
      </c>
      <c r="L18" s="125">
        <v>10</v>
      </c>
      <c r="M18" s="142"/>
      <c r="N18" s="142"/>
      <c r="O18" s="142"/>
    </row>
    <row r="19" spans="1:15" ht="13.5" thickBot="1" x14ac:dyDescent="0.25">
      <c r="A19" s="127"/>
      <c r="B19" s="120">
        <v>1</v>
      </c>
      <c r="C19" s="128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43">
        <v>1</v>
      </c>
      <c r="K19" s="129">
        <v>0</v>
      </c>
      <c r="L19" s="130">
        <v>0</v>
      </c>
      <c r="M19" s="140">
        <f>SUM(C19:L19)</f>
        <v>1</v>
      </c>
      <c r="N19" s="144" t="s">
        <v>0</v>
      </c>
      <c r="O19" s="140">
        <v>1</v>
      </c>
    </row>
    <row r="20" spans="1:15" ht="13.5" thickBot="1" x14ac:dyDescent="0.25">
      <c r="A20" s="127"/>
      <c r="B20" s="120">
        <v>2</v>
      </c>
      <c r="C20" s="131">
        <v>0</v>
      </c>
      <c r="D20" s="132">
        <v>0</v>
      </c>
      <c r="E20" s="143">
        <v>1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3">
        <v>0</v>
      </c>
      <c r="M20" s="140">
        <f t="shared" ref="M20:M29" si="0">SUM(C20:L20)</f>
        <v>1</v>
      </c>
      <c r="N20" s="145" t="s">
        <v>0</v>
      </c>
      <c r="O20" s="140">
        <v>1</v>
      </c>
    </row>
    <row r="21" spans="1:15" ht="13.5" thickBot="1" x14ac:dyDescent="0.25">
      <c r="A21" s="127"/>
      <c r="B21" s="120">
        <v>3</v>
      </c>
      <c r="C21" s="131">
        <v>0</v>
      </c>
      <c r="D21" s="143">
        <v>1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3">
        <v>0</v>
      </c>
      <c r="M21" s="140">
        <f t="shared" si="0"/>
        <v>1</v>
      </c>
      <c r="N21" s="145" t="s">
        <v>0</v>
      </c>
      <c r="O21" s="140">
        <v>1</v>
      </c>
    </row>
    <row r="22" spans="1:15" ht="13.5" thickBot="1" x14ac:dyDescent="0.25">
      <c r="A22" s="127"/>
      <c r="B22" s="120">
        <v>4</v>
      </c>
      <c r="C22" s="131">
        <v>0</v>
      </c>
      <c r="D22" s="132">
        <v>0</v>
      </c>
      <c r="E22" s="132">
        <v>0</v>
      </c>
      <c r="F22" s="132">
        <v>0</v>
      </c>
      <c r="G22" s="132">
        <v>0</v>
      </c>
      <c r="H22" s="143">
        <v>1</v>
      </c>
      <c r="I22" s="132">
        <v>0</v>
      </c>
      <c r="J22" s="132">
        <v>0</v>
      </c>
      <c r="K22" s="132">
        <v>0</v>
      </c>
      <c r="L22" s="133">
        <v>0</v>
      </c>
      <c r="M22" s="140">
        <f t="shared" si="0"/>
        <v>1</v>
      </c>
      <c r="N22" s="145" t="s">
        <v>0</v>
      </c>
      <c r="O22" s="140">
        <v>1</v>
      </c>
    </row>
    <row r="23" spans="1:15" ht="13.5" thickBot="1" x14ac:dyDescent="0.25">
      <c r="A23" s="134" t="s">
        <v>114</v>
      </c>
      <c r="B23" s="120">
        <v>5</v>
      </c>
      <c r="C23" s="131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43">
        <v>1</v>
      </c>
      <c r="M23" s="140">
        <f t="shared" si="0"/>
        <v>1</v>
      </c>
      <c r="N23" s="145" t="s">
        <v>0</v>
      </c>
      <c r="O23" s="140">
        <v>1</v>
      </c>
    </row>
    <row r="24" spans="1:15" ht="13.5" thickBot="1" x14ac:dyDescent="0.25">
      <c r="A24" s="127"/>
      <c r="B24" s="120">
        <v>6</v>
      </c>
      <c r="C24" s="143">
        <v>1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3">
        <v>0</v>
      </c>
      <c r="M24" s="140">
        <f t="shared" si="0"/>
        <v>1</v>
      </c>
      <c r="N24" s="145" t="s">
        <v>0</v>
      </c>
      <c r="O24" s="140">
        <v>1</v>
      </c>
    </row>
    <row r="25" spans="1:15" ht="13.5" thickBot="1" x14ac:dyDescent="0.25">
      <c r="A25" s="127"/>
      <c r="B25" s="120">
        <v>7</v>
      </c>
      <c r="C25" s="131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3">
        <v>0</v>
      </c>
      <c r="M25" s="140">
        <f t="shared" si="0"/>
        <v>0</v>
      </c>
      <c r="N25" s="145" t="s">
        <v>0</v>
      </c>
      <c r="O25" s="140">
        <v>1</v>
      </c>
    </row>
    <row r="26" spans="1:15" ht="13.5" thickBot="1" x14ac:dyDescent="0.25">
      <c r="A26" s="127"/>
      <c r="B26" s="120">
        <v>8</v>
      </c>
      <c r="C26" s="131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43">
        <v>1</v>
      </c>
      <c r="J26" s="132">
        <v>0</v>
      </c>
      <c r="K26" s="132">
        <v>0</v>
      </c>
      <c r="L26" s="133">
        <v>0</v>
      </c>
      <c r="M26" s="140">
        <f t="shared" si="0"/>
        <v>1</v>
      </c>
      <c r="N26" s="145" t="s">
        <v>0</v>
      </c>
      <c r="O26" s="140">
        <v>1</v>
      </c>
    </row>
    <row r="27" spans="1:15" ht="13.5" thickBot="1" x14ac:dyDescent="0.25">
      <c r="A27" s="127"/>
      <c r="B27" s="120">
        <v>9</v>
      </c>
      <c r="C27" s="131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43">
        <v>1</v>
      </c>
      <c r="L27" s="133">
        <v>0</v>
      </c>
      <c r="M27" s="140">
        <f t="shared" si="0"/>
        <v>1</v>
      </c>
      <c r="N27" s="145" t="s">
        <v>0</v>
      </c>
      <c r="O27" s="140">
        <v>1</v>
      </c>
    </row>
    <row r="28" spans="1:15" ht="13.5" thickBot="1" x14ac:dyDescent="0.25">
      <c r="A28" s="127"/>
      <c r="B28" s="120">
        <v>10</v>
      </c>
      <c r="C28" s="131">
        <v>0</v>
      </c>
      <c r="D28" s="132">
        <v>0</v>
      </c>
      <c r="E28" s="132">
        <v>0</v>
      </c>
      <c r="F28" s="132">
        <v>0</v>
      </c>
      <c r="G28" s="143">
        <v>1</v>
      </c>
      <c r="H28" s="132">
        <v>0</v>
      </c>
      <c r="I28" s="132">
        <v>0</v>
      </c>
      <c r="J28" s="132">
        <v>0</v>
      </c>
      <c r="K28" s="132">
        <v>0</v>
      </c>
      <c r="L28" s="133">
        <v>0</v>
      </c>
      <c r="M28" s="140">
        <f t="shared" si="0"/>
        <v>1</v>
      </c>
      <c r="N28" s="146" t="s">
        <v>0</v>
      </c>
      <c r="O28" s="140">
        <v>1</v>
      </c>
    </row>
    <row r="29" spans="1:15" ht="13.5" thickBot="1" x14ac:dyDescent="0.25">
      <c r="A29" s="135"/>
      <c r="B29" s="136">
        <v>11</v>
      </c>
      <c r="C29" s="137">
        <v>0</v>
      </c>
      <c r="D29" s="138">
        <v>0</v>
      </c>
      <c r="E29" s="138">
        <v>0</v>
      </c>
      <c r="F29" s="143">
        <v>1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9">
        <v>0</v>
      </c>
      <c r="M29" s="140">
        <f t="shared" si="0"/>
        <v>1</v>
      </c>
      <c r="N29" s="147" t="s">
        <v>0</v>
      </c>
      <c r="O29" s="140">
        <v>1</v>
      </c>
    </row>
    <row r="30" spans="1:15" ht="13.5" thickBot="1" x14ac:dyDescent="0.25">
      <c r="C30" s="140">
        <f>SUM(C19:C29)</f>
        <v>1</v>
      </c>
      <c r="D30" s="140">
        <f t="shared" ref="D30:L30" si="1">SUM(D19:D29)</f>
        <v>1</v>
      </c>
      <c r="E30" s="140">
        <f t="shared" si="1"/>
        <v>1</v>
      </c>
      <c r="F30" s="140">
        <f t="shared" si="1"/>
        <v>1</v>
      </c>
      <c r="G30" s="140">
        <f t="shared" si="1"/>
        <v>1</v>
      </c>
      <c r="H30" s="140">
        <f t="shared" si="1"/>
        <v>1</v>
      </c>
      <c r="I30" s="140">
        <f t="shared" si="1"/>
        <v>1</v>
      </c>
      <c r="J30" s="140">
        <f t="shared" si="1"/>
        <v>1</v>
      </c>
      <c r="K30" s="140">
        <f t="shared" si="1"/>
        <v>1</v>
      </c>
      <c r="L30" s="140">
        <f t="shared" si="1"/>
        <v>1</v>
      </c>
      <c r="M30" s="142">
        <f>SUMPRODUCT(C5:L15,C19:L29)</f>
        <v>250</v>
      </c>
      <c r="N30" s="142"/>
      <c r="O30" s="142"/>
    </row>
    <row r="31" spans="1:15" ht="13.5" thickBot="1" x14ac:dyDescent="0.25">
      <c r="C31" s="148" t="s">
        <v>1</v>
      </c>
      <c r="D31" s="149" t="s">
        <v>1</v>
      </c>
      <c r="E31" s="149" t="s">
        <v>1</v>
      </c>
      <c r="F31" s="149" t="s">
        <v>1</v>
      </c>
      <c r="G31" s="149" t="s">
        <v>1</v>
      </c>
      <c r="H31" s="149" t="s">
        <v>1</v>
      </c>
      <c r="I31" s="149" t="s">
        <v>1</v>
      </c>
      <c r="J31" s="149" t="s">
        <v>1</v>
      </c>
      <c r="K31" s="149" t="s">
        <v>1</v>
      </c>
      <c r="L31" s="150" t="s">
        <v>1</v>
      </c>
      <c r="M31" s="142"/>
      <c r="N31" s="142"/>
      <c r="O31" s="142"/>
    </row>
    <row r="32" spans="1:15" x14ac:dyDescent="0.2">
      <c r="C32" s="140">
        <v>1</v>
      </c>
      <c r="D32" s="140">
        <v>1</v>
      </c>
      <c r="E32" s="140">
        <v>1</v>
      </c>
      <c r="F32" s="140">
        <v>1</v>
      </c>
      <c r="G32" s="140">
        <v>1</v>
      </c>
      <c r="H32" s="140">
        <v>1</v>
      </c>
      <c r="I32" s="140">
        <v>1</v>
      </c>
      <c r="J32" s="140">
        <v>1</v>
      </c>
      <c r="K32" s="140">
        <v>1</v>
      </c>
      <c r="L32" s="140">
        <v>1</v>
      </c>
      <c r="M32" s="142"/>
      <c r="N32" s="142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1" sqref="E11"/>
    </sheetView>
  </sheetViews>
  <sheetFormatPr defaultRowHeight="15" x14ac:dyDescent="0.25"/>
  <cols>
    <col min="1" max="1" width="10.5703125" customWidth="1"/>
    <col min="2" max="2" width="11.140625" bestFit="1" customWidth="1"/>
    <col min="3" max="3" width="10.5703125" bestFit="1" customWidth="1"/>
    <col min="4" max="4" width="9.5703125" bestFit="1" customWidth="1"/>
    <col min="5" max="5" width="7" bestFit="1" customWidth="1"/>
    <col min="6" max="6" width="2.85546875" customWidth="1"/>
    <col min="7" max="7" width="5" bestFit="1" customWidth="1"/>
  </cols>
  <sheetData>
    <row r="1" spans="1:7" ht="15.75" thickBot="1" x14ac:dyDescent="0.3">
      <c r="A1" s="12" t="s">
        <v>5</v>
      </c>
      <c r="B1" s="13"/>
      <c r="C1" s="13"/>
      <c r="D1" s="13"/>
      <c r="E1" s="13"/>
      <c r="F1" s="13"/>
      <c r="G1" s="13"/>
    </row>
    <row r="2" spans="1:7" ht="15.75" thickBot="1" x14ac:dyDescent="0.3">
      <c r="A2" s="54"/>
      <c r="B2" s="55" t="s">
        <v>66</v>
      </c>
      <c r="C2" s="55" t="s">
        <v>67</v>
      </c>
      <c r="D2" s="55" t="s">
        <v>68</v>
      </c>
      <c r="E2" s="13"/>
      <c r="F2" s="13"/>
      <c r="G2" s="13"/>
    </row>
    <row r="3" spans="1:7" x14ac:dyDescent="0.25">
      <c r="A3" s="57" t="s">
        <v>64</v>
      </c>
      <c r="B3" s="46">
        <v>50</v>
      </c>
      <c r="C3" s="47">
        <v>36</v>
      </c>
      <c r="D3" s="48">
        <v>16</v>
      </c>
      <c r="E3" s="13"/>
      <c r="F3" s="13"/>
      <c r="G3" s="13"/>
    </row>
    <row r="4" spans="1:7" x14ac:dyDescent="0.25">
      <c r="A4" s="72" t="s">
        <v>62</v>
      </c>
      <c r="B4" s="49">
        <v>28</v>
      </c>
      <c r="C4" s="38">
        <v>30</v>
      </c>
      <c r="D4" s="50">
        <v>18</v>
      </c>
      <c r="E4" s="13"/>
      <c r="F4" s="13"/>
      <c r="G4" s="13"/>
    </row>
    <row r="5" spans="1:7" x14ac:dyDescent="0.25">
      <c r="A5" s="72" t="s">
        <v>65</v>
      </c>
      <c r="B5" s="49">
        <v>35</v>
      </c>
      <c r="C5" s="38">
        <v>32</v>
      </c>
      <c r="D5" s="50">
        <v>20</v>
      </c>
      <c r="E5" s="13"/>
      <c r="F5" s="13"/>
      <c r="G5" s="13"/>
    </row>
    <row r="6" spans="1:7" ht="15.75" thickBot="1" x14ac:dyDescent="0.3">
      <c r="A6" s="73" t="s">
        <v>63</v>
      </c>
      <c r="B6" s="51">
        <v>25</v>
      </c>
      <c r="C6" s="52">
        <v>25</v>
      </c>
      <c r="D6" s="53">
        <v>14</v>
      </c>
      <c r="E6" s="13"/>
      <c r="F6" s="13"/>
      <c r="G6" s="13"/>
    </row>
    <row r="7" spans="1:7" x14ac:dyDescent="0.25">
      <c r="A7" s="13"/>
      <c r="B7" s="13" t="s">
        <v>6</v>
      </c>
      <c r="C7" s="13"/>
      <c r="D7" s="13"/>
      <c r="E7" s="13"/>
      <c r="F7" s="13"/>
      <c r="G7" s="13"/>
    </row>
    <row r="8" spans="1:7" x14ac:dyDescent="0.25">
      <c r="A8" s="13"/>
      <c r="B8" s="13"/>
      <c r="C8" s="13"/>
      <c r="D8" s="13"/>
      <c r="E8" s="13"/>
      <c r="F8" s="13"/>
      <c r="G8" s="13"/>
    </row>
    <row r="9" spans="1:7" ht="15.75" thickBot="1" x14ac:dyDescent="0.3">
      <c r="A9" s="12" t="s">
        <v>4</v>
      </c>
      <c r="B9" s="13"/>
      <c r="C9" s="13"/>
      <c r="D9" s="13"/>
      <c r="E9" s="13"/>
      <c r="F9" s="13"/>
      <c r="G9" s="13"/>
    </row>
    <row r="10" spans="1:7" ht="15.75" thickBot="1" x14ac:dyDescent="0.3">
      <c r="A10" s="54"/>
      <c r="B10" s="64" t="s">
        <v>59</v>
      </c>
      <c r="C10" s="64" t="s">
        <v>60</v>
      </c>
      <c r="D10" s="65" t="s">
        <v>61</v>
      </c>
      <c r="E10" s="14" t="s">
        <v>3</v>
      </c>
      <c r="F10" s="15"/>
      <c r="G10" s="16" t="s">
        <v>2</v>
      </c>
    </row>
    <row r="11" spans="1:7" x14ac:dyDescent="0.25">
      <c r="A11" s="57" t="s">
        <v>64</v>
      </c>
      <c r="B11" s="17">
        <v>0</v>
      </c>
      <c r="C11" s="59">
        <v>0</v>
      </c>
      <c r="D11" s="60">
        <v>1</v>
      </c>
      <c r="E11" s="18">
        <f>SUM(B11:D11)</f>
        <v>1</v>
      </c>
      <c r="F11" s="19" t="s">
        <v>0</v>
      </c>
      <c r="G11" s="20">
        <v>1</v>
      </c>
    </row>
    <row r="12" spans="1:7" x14ac:dyDescent="0.25">
      <c r="A12" s="72" t="s">
        <v>62</v>
      </c>
      <c r="B12" s="69">
        <v>1</v>
      </c>
      <c r="C12" s="70">
        <v>0</v>
      </c>
      <c r="D12" s="71">
        <v>0</v>
      </c>
      <c r="E12" s="18">
        <f t="shared" ref="E12:E14" si="0">SUM(B12:D12)</f>
        <v>1</v>
      </c>
      <c r="F12" s="37" t="s">
        <v>0</v>
      </c>
      <c r="G12" s="20">
        <v>1</v>
      </c>
    </row>
    <row r="13" spans="1:7" x14ac:dyDescent="0.25">
      <c r="A13" s="72" t="s">
        <v>65</v>
      </c>
      <c r="B13" s="66">
        <v>0</v>
      </c>
      <c r="C13" s="39">
        <v>0</v>
      </c>
      <c r="D13" s="61">
        <v>0</v>
      </c>
      <c r="E13" s="18">
        <f t="shared" si="0"/>
        <v>0</v>
      </c>
      <c r="F13" s="37" t="s">
        <v>0</v>
      </c>
      <c r="G13" s="20">
        <v>1</v>
      </c>
    </row>
    <row r="14" spans="1:7" ht="15.75" thickBot="1" x14ac:dyDescent="0.3">
      <c r="A14" s="73" t="s">
        <v>63</v>
      </c>
      <c r="B14" s="67">
        <v>0</v>
      </c>
      <c r="C14" s="62">
        <v>1</v>
      </c>
      <c r="D14" s="63">
        <v>0</v>
      </c>
      <c r="E14" s="18">
        <f t="shared" si="0"/>
        <v>1</v>
      </c>
      <c r="F14" s="22" t="s">
        <v>0</v>
      </c>
      <c r="G14" s="20">
        <v>1</v>
      </c>
    </row>
    <row r="15" spans="1:7" ht="15.75" thickBot="1" x14ac:dyDescent="0.3">
      <c r="A15" s="23" t="s">
        <v>3</v>
      </c>
      <c r="B15" s="18">
        <f>SUM(B11:B14)</f>
        <v>1</v>
      </c>
      <c r="C15" s="18">
        <f t="shared" ref="C15:D15" si="1">SUM(C11:C14)</f>
        <v>1</v>
      </c>
      <c r="D15" s="18">
        <f t="shared" si="1"/>
        <v>1</v>
      </c>
      <c r="E15" s="21">
        <f>SUMPRODUCT(B3:D6,B11:D14)</f>
        <v>69</v>
      </c>
      <c r="F15" s="18"/>
      <c r="G15" s="20"/>
    </row>
    <row r="16" spans="1:7" ht="15.75" thickBot="1" x14ac:dyDescent="0.3">
      <c r="A16" s="23"/>
      <c r="B16" s="24" t="s">
        <v>1</v>
      </c>
      <c r="C16" s="25" t="s">
        <v>1</v>
      </c>
      <c r="D16" s="26" t="s">
        <v>1</v>
      </c>
      <c r="E16" s="18"/>
      <c r="F16" s="18"/>
      <c r="G16" s="20"/>
    </row>
    <row r="17" spans="1:7" ht="15.75" thickBot="1" x14ac:dyDescent="0.3">
      <c r="A17" s="27" t="s">
        <v>2</v>
      </c>
      <c r="B17" s="6">
        <v>1</v>
      </c>
      <c r="C17" s="28">
        <v>1</v>
      </c>
      <c r="D17" s="28">
        <v>1</v>
      </c>
      <c r="E17" s="28"/>
      <c r="F17" s="28"/>
      <c r="G17" s="29"/>
    </row>
  </sheetData>
  <conditionalFormatting sqref="E11:E14">
    <cfRule type="cellIs" dxfId="11" priority="6" operator="equal">
      <formula>G11</formula>
    </cfRule>
  </conditionalFormatting>
  <conditionalFormatting sqref="B15:D15">
    <cfRule type="cellIs" dxfId="10" priority="5" operator="equal">
      <formula>D15</formula>
    </cfRule>
  </conditionalFormatting>
  <conditionalFormatting sqref="B15:D15">
    <cfRule type="cellIs" dxfId="9" priority="4" operator="equal">
      <formula>B17</formula>
    </cfRule>
  </conditionalFormatting>
  <conditionalFormatting sqref="C15:D15">
    <cfRule type="cellIs" dxfId="8" priority="3" operator="equal">
      <formula>C17</formula>
    </cfRule>
  </conditionalFormatting>
  <conditionalFormatting sqref="B11:D14">
    <cfRule type="cellIs" dxfId="7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C15" sqref="C15"/>
    </sheetView>
  </sheetViews>
  <sheetFormatPr defaultRowHeight="15" x14ac:dyDescent="0.25"/>
  <cols>
    <col min="1" max="1" width="11.28515625" customWidth="1"/>
    <col min="2" max="2" width="11.140625" bestFit="1" customWidth="1"/>
    <col min="3" max="3" width="10.5703125" bestFit="1" customWidth="1"/>
    <col min="4" max="4" width="5" customWidth="1"/>
    <col min="5" max="5" width="5" bestFit="1" customWidth="1"/>
    <col min="6" max="7" width="5" customWidth="1"/>
    <col min="8" max="11" width="10.5703125" customWidth="1"/>
    <col min="12" max="13" width="5" customWidth="1"/>
    <col min="15" max="17" width="5" customWidth="1"/>
  </cols>
  <sheetData>
    <row r="1" spans="1:14" ht="15.75" thickBot="1" x14ac:dyDescent="0.3">
      <c r="A1" t="s">
        <v>5</v>
      </c>
      <c r="D1" s="90"/>
      <c r="N1" s="105"/>
    </row>
    <row r="2" spans="1:14" ht="15.75" customHeight="1" x14ac:dyDescent="0.25">
      <c r="A2" s="93"/>
      <c r="B2" s="84" t="s">
        <v>71</v>
      </c>
      <c r="C2" s="84" t="s">
        <v>72</v>
      </c>
      <c r="D2" s="90"/>
      <c r="H2" s="99"/>
      <c r="I2" s="82" t="s">
        <v>73</v>
      </c>
      <c r="J2" s="83" t="s">
        <v>74</v>
      </c>
      <c r="K2" s="83" t="s">
        <v>75</v>
      </c>
      <c r="N2" s="105"/>
    </row>
    <row r="3" spans="1:14" x14ac:dyDescent="0.25">
      <c r="A3" s="94" t="s">
        <v>69</v>
      </c>
      <c r="B3" s="76">
        <v>5</v>
      </c>
      <c r="C3" s="95">
        <v>8</v>
      </c>
      <c r="D3" s="90"/>
      <c r="H3" s="97" t="s">
        <v>71</v>
      </c>
      <c r="I3" s="7">
        <v>1</v>
      </c>
      <c r="J3" s="7">
        <v>5</v>
      </c>
      <c r="K3" s="9">
        <v>8</v>
      </c>
      <c r="N3" s="91"/>
    </row>
    <row r="4" spans="1:14" ht="15.75" thickBot="1" x14ac:dyDescent="0.3">
      <c r="A4" s="96" t="s">
        <v>70</v>
      </c>
      <c r="B4" s="10">
        <v>7</v>
      </c>
      <c r="C4" s="11">
        <v>4</v>
      </c>
      <c r="D4" s="90"/>
      <c r="H4" s="98" t="s">
        <v>72</v>
      </c>
      <c r="I4" s="10">
        <v>3</v>
      </c>
      <c r="J4" s="78">
        <v>4</v>
      </c>
      <c r="K4" s="79">
        <v>4</v>
      </c>
      <c r="N4" s="91"/>
    </row>
    <row r="5" spans="1:14" x14ac:dyDescent="0.25">
      <c r="D5" s="90"/>
    </row>
    <row r="6" spans="1:14" ht="15.75" thickBot="1" x14ac:dyDescent="0.3">
      <c r="A6" s="12" t="s">
        <v>4</v>
      </c>
      <c r="D6" s="90"/>
    </row>
    <row r="7" spans="1:14" ht="15.75" thickBot="1" x14ac:dyDescent="0.3">
      <c r="A7" s="93"/>
      <c r="B7" s="84" t="s">
        <v>71</v>
      </c>
      <c r="C7" s="84" t="s">
        <v>72</v>
      </c>
      <c r="D7" s="90"/>
      <c r="H7" s="99"/>
      <c r="I7" s="82" t="s">
        <v>73</v>
      </c>
      <c r="J7" s="83" t="s">
        <v>74</v>
      </c>
      <c r="K7" s="83" t="s">
        <v>75</v>
      </c>
    </row>
    <row r="8" spans="1:14" x14ac:dyDescent="0.25">
      <c r="A8" s="94" t="s">
        <v>69</v>
      </c>
      <c r="B8" s="76">
        <v>75</v>
      </c>
      <c r="C8" s="95">
        <v>0</v>
      </c>
      <c r="D8" s="1">
        <f>SUM(B8:C8)</f>
        <v>75</v>
      </c>
      <c r="E8" s="19" t="s">
        <v>0</v>
      </c>
      <c r="F8" s="100">
        <v>75</v>
      </c>
      <c r="H8" s="97" t="s">
        <v>71</v>
      </c>
      <c r="I8" s="92">
        <v>50</v>
      </c>
      <c r="J8" s="92">
        <v>25</v>
      </c>
      <c r="K8" s="101">
        <v>0</v>
      </c>
      <c r="L8" s="1">
        <f>SUM(I8:K8)</f>
        <v>75</v>
      </c>
      <c r="M8" s="100"/>
    </row>
    <row r="9" spans="1:14" ht="15.75" thickBot="1" x14ac:dyDescent="0.3">
      <c r="A9" s="96" t="s">
        <v>70</v>
      </c>
      <c r="B9" s="10">
        <v>0</v>
      </c>
      <c r="C9" s="11">
        <v>75</v>
      </c>
      <c r="D9" s="1">
        <f>SUM(B9:C9)</f>
        <v>75</v>
      </c>
      <c r="E9" s="22" t="s">
        <v>0</v>
      </c>
      <c r="F9" s="100">
        <v>75</v>
      </c>
      <c r="H9" s="98" t="s">
        <v>72</v>
      </c>
      <c r="I9" s="102">
        <v>0</v>
      </c>
      <c r="J9" s="103">
        <v>35</v>
      </c>
      <c r="K9" s="104">
        <v>40</v>
      </c>
      <c r="L9" s="1">
        <f>SUM(I9:K9)</f>
        <v>75</v>
      </c>
      <c r="M9" s="100"/>
    </row>
    <row r="10" spans="1:14" ht="15.75" thickBot="1" x14ac:dyDescent="0.3">
      <c r="B10" s="100">
        <f>SUM(B8:B9)</f>
        <v>75</v>
      </c>
      <c r="C10" s="100">
        <f>SUM(C8:C9)</f>
        <v>75</v>
      </c>
      <c r="D10" s="90"/>
      <c r="I10" s="100">
        <f>SUM(I8:I9)</f>
        <v>50</v>
      </c>
      <c r="J10" s="100">
        <f t="shared" ref="J10:K10" si="0">SUM(J8:J9)</f>
        <v>60</v>
      </c>
      <c r="K10" s="100">
        <f t="shared" si="0"/>
        <v>40</v>
      </c>
      <c r="L10" s="2">
        <f>SUMPRODUCT(I3:K4,I8:K9)+SUMPRODUCT(B3:C4,B8:C9)</f>
        <v>1150</v>
      </c>
    </row>
    <row r="11" spans="1:14" ht="15.75" thickBot="1" x14ac:dyDescent="0.3">
      <c r="B11" s="100"/>
      <c r="C11" s="100"/>
      <c r="I11" s="24" t="s">
        <v>1</v>
      </c>
      <c r="J11" s="25" t="s">
        <v>1</v>
      </c>
      <c r="K11" s="26" t="s">
        <v>1</v>
      </c>
    </row>
    <row r="12" spans="1:14" ht="15.75" thickBot="1" x14ac:dyDescent="0.3">
      <c r="B12" t="s">
        <v>6</v>
      </c>
      <c r="I12" s="18">
        <v>50</v>
      </c>
      <c r="J12" s="18">
        <v>60</v>
      </c>
      <c r="K12" s="18">
        <v>40</v>
      </c>
    </row>
    <row r="13" spans="1:14" ht="15.75" thickBot="1" x14ac:dyDescent="0.3">
      <c r="C13" s="8"/>
      <c r="I13" s="90"/>
      <c r="J13" s="90"/>
      <c r="K13" s="90"/>
    </row>
    <row r="14" spans="1:14" x14ac:dyDescent="0.25">
      <c r="C14" s="97" t="s">
        <v>71</v>
      </c>
      <c r="D14" s="100">
        <f>B10-L8</f>
        <v>0</v>
      </c>
      <c r="E14" s="88" t="s">
        <v>76</v>
      </c>
      <c r="F14" s="100">
        <v>0</v>
      </c>
    </row>
    <row r="15" spans="1:14" ht="15.75" thickBot="1" x14ac:dyDescent="0.3">
      <c r="C15" s="98" t="s">
        <v>72</v>
      </c>
      <c r="D15" s="100">
        <f>C10-L9</f>
        <v>0</v>
      </c>
      <c r="E15" s="89" t="s">
        <v>76</v>
      </c>
      <c r="F15" s="100">
        <v>0</v>
      </c>
    </row>
  </sheetData>
  <conditionalFormatting sqref="I3:K3 I8:K8">
    <cfRule type="expression" dxfId="6" priority="23">
      <formula>#REF!&gt;0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>
      <selection activeCell="A6" sqref="A6:H29"/>
    </sheetView>
  </sheetViews>
  <sheetFormatPr defaultRowHeight="15" x14ac:dyDescent="0.25"/>
  <cols>
    <col min="1" max="1" width="2.28515625" customWidth="1"/>
    <col min="2" max="2" width="6.28515625" bestFit="1" customWidth="1"/>
    <col min="3" max="3" width="18.7109375" bestFit="1" customWidth="1"/>
    <col min="4" max="4" width="6.140625" customWidth="1"/>
    <col min="5" max="5" width="8.7109375" bestFit="1" customWidth="1"/>
    <col min="6" max="6" width="10.85546875" bestFit="1" customWidth="1"/>
    <col min="7" max="8" width="10" bestFit="1" customWidth="1"/>
  </cols>
  <sheetData>
    <row r="1" spans="1:8" x14ac:dyDescent="0.25">
      <c r="A1" s="3" t="s">
        <v>22</v>
      </c>
    </row>
    <row r="2" spans="1:8" x14ac:dyDescent="0.25">
      <c r="A2" s="3" t="s">
        <v>77</v>
      </c>
    </row>
    <row r="3" spans="1:8" x14ac:dyDescent="0.25">
      <c r="A3" s="3" t="s">
        <v>78</v>
      </c>
    </row>
    <row r="6" spans="1:8" ht="15.75" thickBot="1" x14ac:dyDescent="0.3">
      <c r="A6" t="s">
        <v>9</v>
      </c>
    </row>
    <row r="7" spans="1:8" x14ac:dyDescent="0.25">
      <c r="B7" s="30"/>
      <c r="C7" s="30"/>
      <c r="D7" s="30" t="s">
        <v>23</v>
      </c>
      <c r="E7" s="30" t="s">
        <v>25</v>
      </c>
      <c r="F7" s="30" t="s">
        <v>27</v>
      </c>
      <c r="G7" s="30" t="s">
        <v>29</v>
      </c>
      <c r="H7" s="30" t="s">
        <v>29</v>
      </c>
    </row>
    <row r="8" spans="1:8" ht="15.75" thickBot="1" x14ac:dyDescent="0.3">
      <c r="B8" s="31" t="s">
        <v>7</v>
      </c>
      <c r="C8" s="31" t="s">
        <v>8</v>
      </c>
      <c r="D8" s="31" t="s">
        <v>24</v>
      </c>
      <c r="E8" s="31" t="s">
        <v>26</v>
      </c>
      <c r="F8" s="31" t="s">
        <v>28</v>
      </c>
      <c r="G8" s="31" t="s">
        <v>30</v>
      </c>
      <c r="H8" s="31" t="s">
        <v>31</v>
      </c>
    </row>
    <row r="9" spans="1:8" x14ac:dyDescent="0.25">
      <c r="B9" s="5" t="s">
        <v>79</v>
      </c>
      <c r="C9" s="5" t="s">
        <v>80</v>
      </c>
      <c r="D9" s="5">
        <v>75</v>
      </c>
      <c r="E9" s="5">
        <v>0</v>
      </c>
      <c r="F9" s="5">
        <v>5</v>
      </c>
      <c r="G9" s="5">
        <v>2</v>
      </c>
      <c r="H9" s="5">
        <v>2</v>
      </c>
    </row>
    <row r="10" spans="1:8" x14ac:dyDescent="0.25">
      <c r="B10" s="5" t="s">
        <v>81</v>
      </c>
      <c r="C10" s="5" t="s">
        <v>82</v>
      </c>
      <c r="D10" s="5">
        <v>0</v>
      </c>
      <c r="E10" s="5">
        <v>2</v>
      </c>
      <c r="F10" s="5">
        <v>8</v>
      </c>
      <c r="G10" s="5">
        <v>1E+30</v>
      </c>
      <c r="H10" s="5">
        <v>2</v>
      </c>
    </row>
    <row r="11" spans="1:8" x14ac:dyDescent="0.25">
      <c r="B11" s="5" t="s">
        <v>11</v>
      </c>
      <c r="C11" s="5" t="s">
        <v>83</v>
      </c>
      <c r="D11" s="5">
        <v>0</v>
      </c>
      <c r="E11" s="5">
        <v>4</v>
      </c>
      <c r="F11" s="5">
        <v>7</v>
      </c>
      <c r="G11" s="5">
        <v>1E+30</v>
      </c>
      <c r="H11" s="5">
        <v>4</v>
      </c>
    </row>
    <row r="12" spans="1:8" x14ac:dyDescent="0.25">
      <c r="B12" s="5" t="s">
        <v>12</v>
      </c>
      <c r="C12" s="5" t="s">
        <v>84</v>
      </c>
      <c r="D12" s="5">
        <v>75</v>
      </c>
      <c r="E12" s="5">
        <v>0</v>
      </c>
      <c r="F12" s="5">
        <v>4</v>
      </c>
      <c r="G12" s="5">
        <v>2</v>
      </c>
      <c r="H12" s="5">
        <v>1E+30</v>
      </c>
    </row>
    <row r="13" spans="1:8" x14ac:dyDescent="0.25">
      <c r="B13" s="5" t="s">
        <v>85</v>
      </c>
      <c r="C13" s="5" t="s">
        <v>86</v>
      </c>
      <c r="D13" s="5">
        <v>50</v>
      </c>
      <c r="E13" s="5">
        <v>0</v>
      </c>
      <c r="F13" s="5">
        <v>1</v>
      </c>
      <c r="G13" s="5">
        <v>3</v>
      </c>
      <c r="H13" s="5">
        <v>6</v>
      </c>
    </row>
    <row r="14" spans="1:8" x14ac:dyDescent="0.25">
      <c r="B14" s="5" t="s">
        <v>87</v>
      </c>
      <c r="C14" s="5" t="s">
        <v>88</v>
      </c>
      <c r="D14" s="5">
        <v>25</v>
      </c>
      <c r="E14" s="5">
        <v>0</v>
      </c>
      <c r="F14" s="5">
        <v>5</v>
      </c>
      <c r="G14" s="5">
        <v>2</v>
      </c>
      <c r="H14" s="5">
        <v>2</v>
      </c>
    </row>
    <row r="15" spans="1:8" x14ac:dyDescent="0.25">
      <c r="B15" s="5" t="s">
        <v>89</v>
      </c>
      <c r="C15" s="5" t="s">
        <v>90</v>
      </c>
      <c r="D15" s="5">
        <v>0</v>
      </c>
      <c r="E15" s="5">
        <v>3</v>
      </c>
      <c r="F15" s="5">
        <v>8</v>
      </c>
      <c r="G15" s="5">
        <v>1E+30</v>
      </c>
      <c r="H15" s="5">
        <v>3</v>
      </c>
    </row>
    <row r="16" spans="1:8" x14ac:dyDescent="0.25">
      <c r="B16" s="5" t="s">
        <v>91</v>
      </c>
      <c r="C16" s="5" t="s">
        <v>92</v>
      </c>
      <c r="D16" s="5">
        <v>0</v>
      </c>
      <c r="E16" s="5">
        <v>3</v>
      </c>
      <c r="F16" s="5">
        <v>3</v>
      </c>
      <c r="G16" s="5">
        <v>1E+30</v>
      </c>
      <c r="H16" s="5">
        <v>3</v>
      </c>
    </row>
    <row r="17" spans="1:8" x14ac:dyDescent="0.25">
      <c r="B17" s="5" t="s">
        <v>93</v>
      </c>
      <c r="C17" s="5" t="s">
        <v>94</v>
      </c>
      <c r="D17" s="5">
        <v>35</v>
      </c>
      <c r="E17" s="5">
        <v>0</v>
      </c>
      <c r="F17" s="5">
        <v>4</v>
      </c>
      <c r="G17" s="5">
        <v>2</v>
      </c>
      <c r="H17" s="5">
        <v>2</v>
      </c>
    </row>
    <row r="18" spans="1:8" ht="15.75" thickBot="1" x14ac:dyDescent="0.3">
      <c r="B18" s="4" t="s">
        <v>95</v>
      </c>
      <c r="C18" s="4" t="s">
        <v>96</v>
      </c>
      <c r="D18" s="4">
        <v>40</v>
      </c>
      <c r="E18" s="4">
        <v>0</v>
      </c>
      <c r="F18" s="4">
        <v>4</v>
      </c>
      <c r="G18" s="4">
        <v>3</v>
      </c>
      <c r="H18" s="4">
        <v>10</v>
      </c>
    </row>
    <row r="20" spans="1:8" ht="15.75" thickBot="1" x14ac:dyDescent="0.3">
      <c r="A20" t="s">
        <v>10</v>
      </c>
    </row>
    <row r="21" spans="1:8" x14ac:dyDescent="0.25">
      <c r="B21" s="30"/>
      <c r="C21" s="30"/>
      <c r="D21" s="30" t="s">
        <v>23</v>
      </c>
      <c r="E21" s="30" t="s">
        <v>32</v>
      </c>
      <c r="F21" s="30" t="s">
        <v>34</v>
      </c>
      <c r="G21" s="30" t="s">
        <v>29</v>
      </c>
      <c r="H21" s="30" t="s">
        <v>29</v>
      </c>
    </row>
    <row r="22" spans="1:8" ht="15.75" thickBot="1" x14ac:dyDescent="0.3">
      <c r="B22" s="31" t="s">
        <v>7</v>
      </c>
      <c r="C22" s="31" t="s">
        <v>8</v>
      </c>
      <c r="D22" s="31" t="s">
        <v>24</v>
      </c>
      <c r="E22" s="31" t="s">
        <v>33</v>
      </c>
      <c r="F22" s="31" t="s">
        <v>35</v>
      </c>
      <c r="G22" s="31" t="s">
        <v>30</v>
      </c>
      <c r="H22" s="31" t="s">
        <v>31</v>
      </c>
    </row>
    <row r="23" spans="1:8" x14ac:dyDescent="0.25">
      <c r="B23" s="5" t="s">
        <v>36</v>
      </c>
      <c r="C23" s="5" t="s">
        <v>71</v>
      </c>
      <c r="D23" s="5">
        <v>0</v>
      </c>
      <c r="E23" s="5">
        <v>5</v>
      </c>
      <c r="F23" s="5">
        <v>0</v>
      </c>
      <c r="G23" s="5">
        <v>0</v>
      </c>
      <c r="H23" s="5">
        <v>75</v>
      </c>
    </row>
    <row r="24" spans="1:8" x14ac:dyDescent="0.25">
      <c r="B24" s="5" t="s">
        <v>37</v>
      </c>
      <c r="C24" s="5" t="s">
        <v>72</v>
      </c>
      <c r="D24" s="5">
        <v>0</v>
      </c>
      <c r="E24" s="5">
        <v>6</v>
      </c>
      <c r="F24" s="5">
        <v>0</v>
      </c>
      <c r="G24" s="5">
        <v>0</v>
      </c>
      <c r="H24" s="5">
        <v>25</v>
      </c>
    </row>
    <row r="25" spans="1:8" x14ac:dyDescent="0.25">
      <c r="B25" s="5" t="s">
        <v>97</v>
      </c>
      <c r="C25" s="5" t="s">
        <v>69</v>
      </c>
      <c r="D25" s="5">
        <v>75</v>
      </c>
      <c r="E25" s="5">
        <v>0</v>
      </c>
      <c r="F25" s="5">
        <v>75</v>
      </c>
      <c r="G25" s="5">
        <v>1E+30</v>
      </c>
      <c r="H25" s="5">
        <v>0</v>
      </c>
    </row>
    <row r="26" spans="1:8" x14ac:dyDescent="0.25">
      <c r="B26" s="5" t="s">
        <v>13</v>
      </c>
      <c r="C26" s="5" t="s">
        <v>70</v>
      </c>
      <c r="D26" s="5">
        <v>75</v>
      </c>
      <c r="E26" s="5">
        <v>-2</v>
      </c>
      <c r="F26" s="5">
        <v>75</v>
      </c>
      <c r="G26" s="5">
        <v>25</v>
      </c>
      <c r="H26" s="5">
        <v>0</v>
      </c>
    </row>
    <row r="27" spans="1:8" x14ac:dyDescent="0.25">
      <c r="B27" s="5" t="s">
        <v>98</v>
      </c>
      <c r="C27" s="5" t="s">
        <v>73</v>
      </c>
      <c r="D27" s="5">
        <v>50</v>
      </c>
      <c r="E27" s="5">
        <v>6</v>
      </c>
      <c r="F27" s="5">
        <v>50</v>
      </c>
      <c r="G27" s="5">
        <v>0</v>
      </c>
      <c r="H27" s="5">
        <v>50</v>
      </c>
    </row>
    <row r="28" spans="1:8" x14ac:dyDescent="0.25">
      <c r="B28" s="5" t="s">
        <v>99</v>
      </c>
      <c r="C28" s="5" t="s">
        <v>74</v>
      </c>
      <c r="D28" s="5">
        <v>60</v>
      </c>
      <c r="E28" s="5">
        <v>10</v>
      </c>
      <c r="F28" s="5">
        <v>60</v>
      </c>
      <c r="G28" s="5">
        <v>0</v>
      </c>
      <c r="H28" s="5">
        <v>25</v>
      </c>
    </row>
    <row r="29" spans="1:8" ht="15.75" thickBot="1" x14ac:dyDescent="0.3">
      <c r="B29" s="4" t="s">
        <v>100</v>
      </c>
      <c r="C29" s="4" t="s">
        <v>75</v>
      </c>
      <c r="D29" s="4">
        <v>40</v>
      </c>
      <c r="E29" s="4">
        <v>10</v>
      </c>
      <c r="F29" s="4">
        <v>40</v>
      </c>
      <c r="G29" s="4">
        <v>0</v>
      </c>
      <c r="H29" s="4">
        <v>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E23" sqref="E23"/>
    </sheetView>
  </sheetViews>
  <sheetFormatPr defaultRowHeight="15" x14ac:dyDescent="0.25"/>
  <cols>
    <col min="1" max="1" width="11.28515625" customWidth="1"/>
    <col min="2" max="2" width="11.140625" bestFit="1" customWidth="1"/>
    <col min="3" max="3" width="10.5703125" bestFit="1" customWidth="1"/>
    <col min="4" max="5" width="10.5703125" customWidth="1"/>
    <col min="6" max="6" width="9.5703125" bestFit="1" customWidth="1"/>
    <col min="7" max="7" width="7" bestFit="1" customWidth="1"/>
    <col min="8" max="8" width="2.85546875" customWidth="1"/>
    <col min="9" max="9" width="5" bestFit="1" customWidth="1"/>
  </cols>
  <sheetData>
    <row r="1" spans="1:9" ht="15.75" thickBot="1" x14ac:dyDescent="0.3">
      <c r="A1" s="12" t="s">
        <v>5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54"/>
      <c r="B2" s="84" t="s">
        <v>71</v>
      </c>
      <c r="C2" s="84" t="s">
        <v>72</v>
      </c>
      <c r="D2" s="82" t="s">
        <v>73</v>
      </c>
      <c r="E2" s="82" t="s">
        <v>74</v>
      </c>
      <c r="F2" s="83" t="s">
        <v>75</v>
      </c>
      <c r="G2" s="13"/>
      <c r="H2" s="13"/>
      <c r="I2" s="13"/>
    </row>
    <row r="3" spans="1:9" x14ac:dyDescent="0.25">
      <c r="A3" s="80" t="s">
        <v>69</v>
      </c>
      <c r="B3" s="76">
        <v>5</v>
      </c>
      <c r="C3" s="76">
        <v>8</v>
      </c>
      <c r="D3" s="38">
        <v>1000</v>
      </c>
      <c r="E3" s="38">
        <v>1000</v>
      </c>
      <c r="F3" s="38">
        <v>1000</v>
      </c>
      <c r="G3" s="13"/>
      <c r="H3" s="13"/>
      <c r="I3" s="13"/>
    </row>
    <row r="4" spans="1:9" x14ac:dyDescent="0.25">
      <c r="A4" s="81" t="s">
        <v>70</v>
      </c>
      <c r="B4" s="76">
        <v>7</v>
      </c>
      <c r="C4" s="76">
        <v>4</v>
      </c>
      <c r="D4" s="38">
        <v>1000</v>
      </c>
      <c r="E4" s="38">
        <v>1000</v>
      </c>
      <c r="F4" s="38">
        <v>1000</v>
      </c>
      <c r="G4" s="13"/>
      <c r="H4" s="13"/>
      <c r="I4" s="13"/>
    </row>
    <row r="5" spans="1:9" x14ac:dyDescent="0.25">
      <c r="A5" s="85" t="s">
        <v>71</v>
      </c>
      <c r="B5" s="38">
        <v>0</v>
      </c>
      <c r="C5" s="38">
        <v>1000</v>
      </c>
      <c r="D5" s="7">
        <v>1</v>
      </c>
      <c r="E5" s="7">
        <v>5</v>
      </c>
      <c r="F5" s="7">
        <v>8</v>
      </c>
      <c r="G5" s="13"/>
      <c r="H5" s="13"/>
      <c r="I5" s="13"/>
    </row>
    <row r="6" spans="1:9" ht="15.75" thickBot="1" x14ac:dyDescent="0.3">
      <c r="A6" s="86" t="s">
        <v>72</v>
      </c>
      <c r="B6" s="38">
        <v>1000</v>
      </c>
      <c r="C6" s="38">
        <v>0</v>
      </c>
      <c r="D6" s="77">
        <v>3</v>
      </c>
      <c r="E6" s="77">
        <v>4</v>
      </c>
      <c r="F6" s="77">
        <v>4</v>
      </c>
      <c r="G6" s="13"/>
      <c r="H6" s="13"/>
      <c r="I6" s="13"/>
    </row>
    <row r="7" spans="1:9" x14ac:dyDescent="0.25">
      <c r="A7" s="13"/>
      <c r="B7" s="13" t="s">
        <v>6</v>
      </c>
      <c r="C7" s="13"/>
      <c r="D7" s="13"/>
      <c r="E7" s="13"/>
      <c r="F7" s="13"/>
      <c r="G7" s="13"/>
      <c r="H7" s="13"/>
      <c r="I7" s="13"/>
    </row>
    <row r="8" spans="1:9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9" ht="15.75" thickBot="1" x14ac:dyDescent="0.3">
      <c r="A9" s="12" t="s">
        <v>4</v>
      </c>
      <c r="B9" s="13"/>
      <c r="C9" s="13"/>
      <c r="D9" s="13"/>
      <c r="E9" s="13"/>
      <c r="F9" s="13"/>
      <c r="G9" s="13"/>
      <c r="H9" s="13"/>
      <c r="I9" s="13"/>
    </row>
    <row r="10" spans="1:9" ht="15.75" thickBot="1" x14ac:dyDescent="0.3">
      <c r="A10" s="45"/>
      <c r="B10" s="84" t="s">
        <v>71</v>
      </c>
      <c r="C10" s="84" t="s">
        <v>72</v>
      </c>
      <c r="D10" s="82" t="s">
        <v>73</v>
      </c>
      <c r="E10" s="82" t="s">
        <v>74</v>
      </c>
      <c r="F10" s="83" t="s">
        <v>75</v>
      </c>
      <c r="G10" s="14" t="s">
        <v>3</v>
      </c>
      <c r="H10" s="15"/>
      <c r="I10" s="16" t="s">
        <v>2</v>
      </c>
    </row>
    <row r="11" spans="1:9" x14ac:dyDescent="0.25">
      <c r="A11" s="80" t="s">
        <v>69</v>
      </c>
      <c r="B11" s="39">
        <v>75</v>
      </c>
      <c r="C11" s="39">
        <v>0</v>
      </c>
      <c r="D11" s="38">
        <v>0</v>
      </c>
      <c r="E11" s="38">
        <v>0</v>
      </c>
      <c r="F11" s="74">
        <v>0</v>
      </c>
      <c r="G11" s="36">
        <f>SUM(B11:F11)</f>
        <v>75</v>
      </c>
      <c r="H11" s="19" t="s">
        <v>76</v>
      </c>
      <c r="I11" s="20">
        <v>75</v>
      </c>
    </row>
    <row r="12" spans="1:9" x14ac:dyDescent="0.25">
      <c r="A12" s="81" t="s">
        <v>70</v>
      </c>
      <c r="B12" s="39">
        <v>0</v>
      </c>
      <c r="C12" s="39">
        <v>75</v>
      </c>
      <c r="D12" s="38">
        <v>0</v>
      </c>
      <c r="E12" s="38">
        <v>0</v>
      </c>
      <c r="F12" s="74">
        <v>0</v>
      </c>
      <c r="G12" s="106">
        <f t="shared" ref="G12:G14" si="0">SUM(B12:F12)</f>
        <v>75</v>
      </c>
      <c r="H12" s="37" t="s">
        <v>76</v>
      </c>
      <c r="I12" s="20">
        <v>75</v>
      </c>
    </row>
    <row r="13" spans="1:9" x14ac:dyDescent="0.25">
      <c r="A13" s="85" t="s">
        <v>71</v>
      </c>
      <c r="B13" s="38">
        <v>75</v>
      </c>
      <c r="C13" s="38">
        <v>0</v>
      </c>
      <c r="D13" s="39">
        <v>50</v>
      </c>
      <c r="E13" s="39">
        <v>25</v>
      </c>
      <c r="F13" s="75">
        <v>0</v>
      </c>
      <c r="G13" s="106">
        <f t="shared" si="0"/>
        <v>150</v>
      </c>
      <c r="H13" s="37" t="s">
        <v>76</v>
      </c>
      <c r="I13" s="20">
        <v>150</v>
      </c>
    </row>
    <row r="14" spans="1:9" ht="15.75" thickBot="1" x14ac:dyDescent="0.3">
      <c r="A14" s="86" t="s">
        <v>72</v>
      </c>
      <c r="B14" s="38">
        <v>0</v>
      </c>
      <c r="C14" s="38">
        <v>75</v>
      </c>
      <c r="D14" s="39">
        <v>0</v>
      </c>
      <c r="E14" s="39">
        <v>35</v>
      </c>
      <c r="F14" s="75">
        <v>40</v>
      </c>
      <c r="G14" s="87">
        <f t="shared" si="0"/>
        <v>150</v>
      </c>
      <c r="H14" s="22" t="s">
        <v>76</v>
      </c>
      <c r="I14" s="20">
        <v>150</v>
      </c>
    </row>
    <row r="15" spans="1:9" ht="15.75" thickBot="1" x14ac:dyDescent="0.3">
      <c r="A15" s="23" t="s">
        <v>3</v>
      </c>
      <c r="B15" s="107">
        <f>SUM(B11:B14)</f>
        <v>150</v>
      </c>
      <c r="C15" s="107">
        <f t="shared" ref="C15:F15" si="1">SUM(C11:C14)</f>
        <v>150</v>
      </c>
      <c r="D15" s="107">
        <f t="shared" si="1"/>
        <v>50</v>
      </c>
      <c r="E15" s="107">
        <f t="shared" si="1"/>
        <v>60</v>
      </c>
      <c r="F15" s="107">
        <f t="shared" si="1"/>
        <v>40</v>
      </c>
      <c r="G15" s="87">
        <f>SUMPRODUCT(B3:F6,B11:F14)</f>
        <v>1150</v>
      </c>
      <c r="H15" s="18"/>
      <c r="I15" s="20"/>
    </row>
    <row r="16" spans="1:9" ht="15.75" thickBot="1" x14ac:dyDescent="0.3">
      <c r="A16" s="23"/>
      <c r="B16" s="24" t="s">
        <v>76</v>
      </c>
      <c r="C16" s="25" t="s">
        <v>76</v>
      </c>
      <c r="D16" s="25" t="s">
        <v>76</v>
      </c>
      <c r="E16" s="25" t="s">
        <v>76</v>
      </c>
      <c r="F16" s="26" t="s">
        <v>76</v>
      </c>
      <c r="G16" s="18"/>
      <c r="H16" s="18"/>
      <c r="I16" s="20"/>
    </row>
    <row r="17" spans="1:9" ht="15.75" thickBot="1" x14ac:dyDescent="0.3">
      <c r="A17" s="27" t="s">
        <v>2</v>
      </c>
      <c r="B17" s="6">
        <v>150</v>
      </c>
      <c r="C17" s="28">
        <v>150</v>
      </c>
      <c r="D17" s="28">
        <v>50</v>
      </c>
      <c r="E17" s="28">
        <v>60</v>
      </c>
      <c r="F17" s="28">
        <v>40</v>
      </c>
      <c r="G17" s="28"/>
      <c r="H17" s="28"/>
      <c r="I17" s="29"/>
    </row>
  </sheetData>
  <conditionalFormatting sqref="F15 G11:G14">
    <cfRule type="cellIs" dxfId="5" priority="10" operator="equal">
      <formula>H11</formula>
    </cfRule>
  </conditionalFormatting>
  <conditionalFormatting sqref="B15:F15">
    <cfRule type="cellIs" dxfId="4" priority="9" operator="equal">
      <formula>B17</formula>
    </cfRule>
  </conditionalFormatting>
  <conditionalFormatting sqref="C15:F15">
    <cfRule type="cellIs" dxfId="3" priority="8" operator="equal">
      <formula>C17</formula>
    </cfRule>
  </conditionalFormatting>
  <conditionalFormatting sqref="B11:C12 D13:F14">
    <cfRule type="cellIs" dxfId="2" priority="7" operator="greaterThan">
      <formula>0</formula>
    </cfRule>
  </conditionalFormatting>
  <conditionalFormatting sqref="E15">
    <cfRule type="cellIs" dxfId="1" priority="11" operator="equal">
      <formula>H15</formula>
    </cfRule>
  </conditionalFormatting>
  <conditionalFormatting sqref="B15:F15">
    <cfRule type="cellIs" dxfId="0" priority="12" operator="equal">
      <formula>F15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TransportationArdi1</vt:lpstr>
      <vt:lpstr>TransportationASW1</vt:lpstr>
      <vt:lpstr>SensitivityASW1</vt:lpstr>
      <vt:lpstr>TransportationASW2</vt:lpstr>
      <vt:lpstr>AssignmentArdi</vt:lpstr>
      <vt:lpstr>Assignment</vt:lpstr>
      <vt:lpstr>Transshipment</vt:lpstr>
      <vt:lpstr>SensitivityTransshipment</vt:lpstr>
      <vt:lpstr>TransshipmetToTransportation</vt:lpstr>
      <vt:lpstr>FieldToRef</vt:lpstr>
      <vt:lpstr>LARef</vt:lpstr>
      <vt:lpstr>GalRef</vt:lpstr>
      <vt:lpstr>StLRef</vt:lpstr>
      <vt:lpstr>ReLAToDis</vt:lpstr>
      <vt:lpstr>ReGalToDis</vt:lpstr>
      <vt:lpstr>ReStLToDis</vt:lpstr>
      <vt:lpstr>Sheet3</vt:lpstr>
    </vt:vector>
  </TitlesOfParts>
  <Company>CSU, Northridge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2013-06-16T01:49:43Z</dcterms:created>
  <dcterms:modified xsi:type="dcterms:W3CDTF">2013-07-24T13:56:38Z</dcterms:modified>
</cp:coreProperties>
</file>