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Games\"/>
    </mc:Choice>
  </mc:AlternateContent>
  <bookViews>
    <workbookView xWindow="0" yWindow="0" windowWidth="19200" windowHeight="6900"/>
  </bookViews>
  <sheets>
    <sheet name="1.FT-Ga-42" sheetId="13" r:id="rId1"/>
    <sheet name="2.FT-Ga-42-SumAbdRef" sheetId="14" r:id="rId2"/>
    <sheet name="3.ColumnToMatrix)" sheetId="11" r:id="rId3"/>
  </sheets>
  <definedNames>
    <definedName name="Page1">'1.FT-Ga-42'!$E$1</definedName>
    <definedName name="Page2">'2.FT-Ga-42-SumAbdRef'!$E$1</definedName>
    <definedName name="Page3">'3.ColumnToMatrix)'!$E$1</definedName>
  </definedNames>
  <calcPr calcId="162913"/>
</workbook>
</file>

<file path=xl/calcChain.xml><?xml version="1.0" encoding="utf-8"?>
<calcChain xmlns="http://schemas.openxmlformats.org/spreadsheetml/2006/main">
  <c r="D2" i="11" l="1"/>
  <c r="D3" i="11" s="1"/>
  <c r="D4" i="11" s="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H5" i="14"/>
  <c r="H6" i="14"/>
  <c r="H13" i="14"/>
  <c r="H14" i="14"/>
  <c r="H21" i="14"/>
  <c r="H22" i="14"/>
  <c r="H29" i="14"/>
  <c r="H30" i="14"/>
  <c r="H38" i="14"/>
  <c r="F3" i="14"/>
  <c r="H3" i="14" s="1"/>
  <c r="G3" i="14"/>
  <c r="F4" i="14"/>
  <c r="H4" i="14" s="1"/>
  <c r="G4" i="14"/>
  <c r="F5" i="14"/>
  <c r="G5" i="14"/>
  <c r="F6" i="14"/>
  <c r="G6" i="14"/>
  <c r="F7" i="14"/>
  <c r="H7" i="14" s="1"/>
  <c r="G7" i="14"/>
  <c r="F8" i="14"/>
  <c r="H8" i="14" s="1"/>
  <c r="I8" i="14" s="1"/>
  <c r="G8" i="14"/>
  <c r="F9" i="14"/>
  <c r="H9" i="14" s="1"/>
  <c r="G9" i="14"/>
  <c r="F10" i="14"/>
  <c r="H10" i="14" s="1"/>
  <c r="G10" i="14"/>
  <c r="F11" i="14"/>
  <c r="H11" i="14" s="1"/>
  <c r="G11" i="14"/>
  <c r="F12" i="14"/>
  <c r="H12" i="14" s="1"/>
  <c r="G12" i="14"/>
  <c r="F13" i="14"/>
  <c r="G13" i="14"/>
  <c r="F14" i="14"/>
  <c r="G14" i="14"/>
  <c r="F15" i="14"/>
  <c r="H15" i="14" s="1"/>
  <c r="G15" i="14"/>
  <c r="F16" i="14"/>
  <c r="H16" i="14" s="1"/>
  <c r="G16" i="14"/>
  <c r="F17" i="14"/>
  <c r="H17" i="14" s="1"/>
  <c r="G17" i="14"/>
  <c r="F18" i="14"/>
  <c r="H18" i="14" s="1"/>
  <c r="G18" i="14"/>
  <c r="F19" i="14"/>
  <c r="H19" i="14" s="1"/>
  <c r="G19" i="14"/>
  <c r="F20" i="14"/>
  <c r="H20" i="14" s="1"/>
  <c r="G20" i="14"/>
  <c r="F21" i="14"/>
  <c r="G21" i="14"/>
  <c r="F22" i="14"/>
  <c r="G22" i="14"/>
  <c r="F23" i="14"/>
  <c r="H23" i="14" s="1"/>
  <c r="G23" i="14"/>
  <c r="F24" i="14"/>
  <c r="H24" i="14" s="1"/>
  <c r="G24" i="14"/>
  <c r="F25" i="14"/>
  <c r="H25" i="14" s="1"/>
  <c r="G25" i="14"/>
  <c r="F26" i="14"/>
  <c r="H26" i="14" s="1"/>
  <c r="G26" i="14"/>
  <c r="F27" i="14"/>
  <c r="H27" i="14" s="1"/>
  <c r="G27" i="14"/>
  <c r="F28" i="14"/>
  <c r="H28" i="14" s="1"/>
  <c r="G28" i="14"/>
  <c r="F29" i="14"/>
  <c r="G29" i="14"/>
  <c r="F30" i="14"/>
  <c r="G30" i="14"/>
  <c r="F31" i="14"/>
  <c r="H31" i="14" s="1"/>
  <c r="G31" i="14"/>
  <c r="F32" i="14"/>
  <c r="H32" i="14" s="1"/>
  <c r="G32" i="14"/>
  <c r="F33" i="14"/>
  <c r="H33" i="14" s="1"/>
  <c r="G33" i="14"/>
  <c r="F34" i="14"/>
  <c r="H34" i="14" s="1"/>
  <c r="G34" i="14"/>
  <c r="F35" i="14"/>
  <c r="H35" i="14" s="1"/>
  <c r="G35" i="14"/>
  <c r="F36" i="14"/>
  <c r="H36" i="14" s="1"/>
  <c r="G36" i="14"/>
  <c r="F37" i="14"/>
  <c r="H37" i="14" s="1"/>
  <c r="G37" i="14"/>
  <c r="F38" i="14"/>
  <c r="G38" i="14"/>
  <c r="F39" i="14"/>
  <c r="H39" i="14" s="1"/>
  <c r="G39" i="14"/>
  <c r="F40" i="14"/>
  <c r="H40" i="14" s="1"/>
  <c r="G40" i="14"/>
  <c r="F41" i="14"/>
  <c r="H41" i="14" s="1"/>
  <c r="G41" i="14"/>
  <c r="F42" i="14"/>
  <c r="H42" i="14" s="1"/>
  <c r="G42" i="14"/>
  <c r="F43" i="14"/>
  <c r="H43" i="14" s="1"/>
  <c r="G43" i="14"/>
  <c r="G2" i="14"/>
  <c r="F2" i="14"/>
  <c r="H2" i="14" s="1"/>
  <c r="D3" i="14"/>
  <c r="D4" i="14" s="1"/>
  <c r="D5" i="14" s="1"/>
  <c r="D6" i="14" s="1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3" i="14" s="1"/>
  <c r="I43" i="14" s="1"/>
  <c r="D2" i="14"/>
  <c r="I2" i="14" s="1"/>
  <c r="C46" i="13"/>
  <c r="D46" i="13"/>
  <c r="C47" i="13"/>
  <c r="D47" i="13"/>
  <c r="C48" i="13"/>
  <c r="D48" i="13"/>
  <c r="C49" i="13"/>
  <c r="D49" i="13"/>
  <c r="D50" i="13" s="1"/>
  <c r="C50" i="13"/>
  <c r="C51" i="13"/>
  <c r="C54" i="13" s="1"/>
  <c r="D51" i="13"/>
  <c r="D54" i="13" s="1"/>
  <c r="C53" i="13"/>
  <c r="D53" i="13"/>
  <c r="C55" i="13"/>
  <c r="D55" i="13"/>
  <c r="B55" i="13"/>
  <c r="B54" i="13"/>
  <c r="B53" i="13"/>
  <c r="B51" i="13"/>
  <c r="B50" i="13"/>
  <c r="B49" i="13"/>
  <c r="B48" i="13"/>
  <c r="B46" i="13"/>
  <c r="B47" i="13"/>
  <c r="E50" i="13"/>
  <c r="E49" i="13"/>
  <c r="E55" i="13"/>
  <c r="E48" i="13"/>
  <c r="E47" i="13"/>
  <c r="E52" i="13"/>
  <c r="E54" i="13"/>
  <c r="E51" i="13"/>
  <c r="E53" i="13"/>
  <c r="I41" i="14" l="1"/>
  <c r="I33" i="14"/>
  <c r="I25" i="14"/>
  <c r="I17" i="14"/>
  <c r="I9" i="14"/>
  <c r="I39" i="14"/>
  <c r="I31" i="14"/>
  <c r="I23" i="14"/>
  <c r="I15" i="14"/>
  <c r="I7" i="14"/>
  <c r="I32" i="14"/>
  <c r="I38" i="14"/>
  <c r="I30" i="14"/>
  <c r="I22" i="14"/>
  <c r="I14" i="14"/>
  <c r="I6" i="14"/>
  <c r="I24" i="14"/>
  <c r="I37" i="14"/>
  <c r="I29" i="14"/>
  <c r="I21" i="14"/>
  <c r="I13" i="14"/>
  <c r="I5" i="14"/>
  <c r="I16" i="14"/>
  <c r="I36" i="14"/>
  <c r="I28" i="14"/>
  <c r="I20" i="14"/>
  <c r="I12" i="14"/>
  <c r="I4" i="14"/>
  <c r="I40" i="14"/>
  <c r="I35" i="14"/>
  <c r="I27" i="14"/>
  <c r="I19" i="14"/>
  <c r="I11" i="14"/>
  <c r="I3" i="14"/>
  <c r="I42" i="14"/>
  <c r="I34" i="14"/>
  <c r="I26" i="14"/>
  <c r="I18" i="14"/>
  <c r="I10" i="14"/>
  <c r="D52" i="13"/>
  <c r="C52" i="13"/>
  <c r="B52" i="13"/>
  <c r="D2" i="13"/>
  <c r="D3" i="13" s="1"/>
  <c r="D4" i="13" s="1"/>
  <c r="D5" i="13" s="1"/>
  <c r="D6" i="13" s="1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C44" i="13"/>
  <c r="B44" i="13"/>
  <c r="E46" i="13"/>
  <c r="D44" i="13" l="1"/>
  <c r="K18" i="11"/>
  <c r="J18" i="11"/>
  <c r="I18" i="11"/>
  <c r="H18" i="11"/>
  <c r="G18" i="11"/>
  <c r="F18" i="11"/>
  <c r="K17" i="11"/>
  <c r="J17" i="11"/>
  <c r="I17" i="11"/>
  <c r="H17" i="11"/>
  <c r="G17" i="11"/>
  <c r="F17" i="11"/>
  <c r="K16" i="11"/>
  <c r="J16" i="11"/>
  <c r="I16" i="11"/>
  <c r="H16" i="11"/>
  <c r="G16" i="11"/>
  <c r="F16" i="11"/>
  <c r="K15" i="11"/>
  <c r="J15" i="11"/>
  <c r="I15" i="11"/>
  <c r="H15" i="11"/>
  <c r="G15" i="11"/>
  <c r="F15" i="11"/>
  <c r="K14" i="11"/>
  <c r="J14" i="11"/>
  <c r="I14" i="11"/>
  <c r="H14" i="11"/>
  <c r="G14" i="11"/>
  <c r="F14" i="11"/>
  <c r="K13" i="11"/>
  <c r="J13" i="11"/>
  <c r="I13" i="11"/>
  <c r="H13" i="11"/>
  <c r="G13" i="11"/>
  <c r="F13" i="11"/>
  <c r="K12" i="11"/>
  <c r="J12" i="11"/>
  <c r="I12" i="11"/>
  <c r="H12" i="11"/>
  <c r="G12" i="11"/>
  <c r="F12" i="11"/>
  <c r="K8" i="11"/>
  <c r="J8" i="11"/>
  <c r="I8" i="11"/>
  <c r="H8" i="11"/>
  <c r="G8" i="11"/>
  <c r="F8" i="11"/>
  <c r="K7" i="11"/>
  <c r="J7" i="11"/>
  <c r="I7" i="11"/>
  <c r="H7" i="11"/>
  <c r="G7" i="11"/>
  <c r="F7" i="11"/>
  <c r="K6" i="11"/>
  <c r="J6" i="11"/>
  <c r="I6" i="11"/>
  <c r="H6" i="11"/>
  <c r="G6" i="11"/>
  <c r="F6" i="11"/>
  <c r="K5" i="11"/>
  <c r="J5" i="11"/>
  <c r="I5" i="11"/>
  <c r="H5" i="11"/>
  <c r="G5" i="11"/>
  <c r="F5" i="11"/>
  <c r="K4" i="11"/>
  <c r="J4" i="11"/>
  <c r="I4" i="11"/>
  <c r="H4" i="11"/>
  <c r="G4" i="11"/>
  <c r="F4" i="11"/>
  <c r="K3" i="11"/>
  <c r="J3" i="11"/>
  <c r="I3" i="11"/>
  <c r="H3" i="11"/>
  <c r="G3" i="11"/>
  <c r="F3" i="11"/>
  <c r="K2" i="11"/>
  <c r="J2" i="11"/>
  <c r="I2" i="11"/>
  <c r="H2" i="11"/>
  <c r="G2" i="11"/>
  <c r="F2" i="11"/>
</calcChain>
</file>

<file path=xl/sharedStrings.xml><?xml version="1.0" encoding="utf-8"?>
<sst xmlns="http://schemas.openxmlformats.org/spreadsheetml/2006/main" count="28" uniqueCount="15">
  <si>
    <t>Day</t>
  </si>
  <si>
    <t>Mean</t>
  </si>
  <si>
    <t>Median</t>
  </si>
  <si>
    <t>Range</t>
  </si>
  <si>
    <t>Count</t>
  </si>
  <si>
    <t>Input</t>
  </si>
  <si>
    <t>Output</t>
  </si>
  <si>
    <t>T=</t>
  </si>
  <si>
    <t>Max</t>
  </si>
  <si>
    <t>Min</t>
  </si>
  <si>
    <t>StdDev</t>
  </si>
  <si>
    <t>CV</t>
  </si>
  <si>
    <t>Inventory</t>
  </si>
  <si>
    <t>95%CM</t>
  </si>
  <si>
    <t>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</si>
</sst>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rgb="FFC00000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0" fontId="18" fillId="35" borderId="16" xfId="0" applyFont="1" applyFill="1" applyBorder="1" applyAlignment="1">
      <alignment horizontal="center"/>
    </xf>
    <xf numFmtId="0" fontId="18" fillId="35" borderId="17" xfId="0" applyFont="1" applyFill="1" applyBorder="1" applyAlignment="1">
      <alignment horizontal="center"/>
    </xf>
    <xf numFmtId="0" fontId="18" fillId="35" borderId="15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34" borderId="18" xfId="0" applyFont="1" applyFill="1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33" borderId="13" xfId="0" applyFont="1" applyFill="1" applyBorder="1" applyAlignment="1">
      <alignment horizontal="center"/>
    </xf>
    <xf numFmtId="0" fontId="18" fillId="35" borderId="13" xfId="0" applyFont="1" applyFill="1" applyBorder="1" applyAlignment="1">
      <alignment horizontal="center"/>
    </xf>
    <xf numFmtId="0" fontId="18" fillId="35" borderId="14" xfId="0" applyFont="1" applyFill="1" applyBorder="1" applyAlignment="1">
      <alignment horizontal="center"/>
    </xf>
    <xf numFmtId="0" fontId="18" fillId="0" borderId="15" xfId="0" applyFont="1" applyBorder="1"/>
    <xf numFmtId="0" fontId="18" fillId="33" borderId="10" xfId="0" applyFont="1" applyFill="1" applyBorder="1" applyAlignment="1">
      <alignment horizontal="center"/>
    </xf>
    <xf numFmtId="0" fontId="18" fillId="34" borderId="19" xfId="0" applyFont="1" applyFill="1" applyBorder="1" applyAlignment="1">
      <alignment horizontal="center"/>
    </xf>
    <xf numFmtId="2" fontId="18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18" fillId="33" borderId="16" xfId="0" applyFont="1" applyFill="1" applyBorder="1" applyAlignment="1">
      <alignment horizontal="center"/>
    </xf>
    <xf numFmtId="0" fontId="18" fillId="33" borderId="17" xfId="0" applyFont="1" applyFill="1" applyBorder="1" applyAlignment="1">
      <alignment horizontal="center"/>
    </xf>
    <xf numFmtId="0" fontId="18" fillId="33" borderId="15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2" fontId="20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18437</xdr:colOff>
      <xdr:row>0</xdr:row>
      <xdr:rowOff>0</xdr:rowOff>
    </xdr:from>
    <xdr:to>
      <xdr:col>9</xdr:col>
      <xdr:colOff>99000</xdr:colOff>
      <xdr:row>14</xdr:row>
      <xdr:rowOff>51312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9518" y="0"/>
          <a:ext cx="5107305" cy="263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zoomScale="124" zoomScaleNormal="124" workbookViewId="0">
      <selection activeCell="F21" sqref="F21"/>
    </sheetView>
  </sheetViews>
  <sheetFormatPr defaultColWidth="9.109375" defaultRowHeight="14.4" x14ac:dyDescent="0.3"/>
  <cols>
    <col min="1" max="1" width="8.6640625" style="1" bestFit="1" customWidth="1"/>
    <col min="2" max="2" width="8.33203125" style="1" bestFit="1" customWidth="1"/>
    <col min="3" max="3" width="8.88671875" style="1" customWidth="1"/>
    <col min="4" max="4" width="10.5546875" style="1" bestFit="1" customWidth="1"/>
    <col min="5" max="5" width="36.77734375" style="1" bestFit="1" customWidth="1"/>
    <col min="6" max="16384" width="9.109375" style="1"/>
  </cols>
  <sheetData>
    <row r="1" spans="1:4" ht="15" thickBot="1" x14ac:dyDescent="0.35">
      <c r="A1" s="14" t="s">
        <v>0</v>
      </c>
      <c r="B1" s="7" t="s">
        <v>5</v>
      </c>
      <c r="C1" s="15" t="s">
        <v>6</v>
      </c>
      <c r="D1" s="16" t="s">
        <v>12</v>
      </c>
    </row>
    <row r="2" spans="1:4" x14ac:dyDescent="0.3">
      <c r="A2" s="8">
        <v>1</v>
      </c>
      <c r="B2" s="12">
        <v>2</v>
      </c>
      <c r="C2" s="11">
        <v>1</v>
      </c>
      <c r="D2" s="9">
        <f>B2-C2</f>
        <v>1</v>
      </c>
    </row>
    <row r="3" spans="1:4" x14ac:dyDescent="0.3">
      <c r="A3" s="8">
        <v>2</v>
      </c>
      <c r="B3" s="12">
        <v>2</v>
      </c>
      <c r="C3" s="11">
        <v>2</v>
      </c>
      <c r="D3" s="9">
        <f t="shared" ref="D3:D43" si="0">D2+B3-C3</f>
        <v>1</v>
      </c>
    </row>
    <row r="4" spans="1:4" x14ac:dyDescent="0.3">
      <c r="A4" s="8">
        <v>3</v>
      </c>
      <c r="B4" s="12">
        <v>1</v>
      </c>
      <c r="C4" s="11">
        <v>1</v>
      </c>
      <c r="D4" s="9">
        <f t="shared" si="0"/>
        <v>1</v>
      </c>
    </row>
    <row r="5" spans="1:4" x14ac:dyDescent="0.3">
      <c r="A5" s="8">
        <v>4</v>
      </c>
      <c r="B5" s="12">
        <v>0</v>
      </c>
      <c r="C5" s="11">
        <v>1</v>
      </c>
      <c r="D5" s="9">
        <f t="shared" si="0"/>
        <v>0</v>
      </c>
    </row>
    <row r="6" spans="1:4" x14ac:dyDescent="0.3">
      <c r="A6" s="8">
        <v>5</v>
      </c>
      <c r="B6" s="12">
        <v>2</v>
      </c>
      <c r="C6" s="11">
        <v>1</v>
      </c>
      <c r="D6" s="9">
        <f t="shared" si="0"/>
        <v>1</v>
      </c>
    </row>
    <row r="7" spans="1:4" x14ac:dyDescent="0.3">
      <c r="A7" s="8">
        <v>6</v>
      </c>
      <c r="B7" s="12">
        <v>1</v>
      </c>
      <c r="C7" s="11">
        <v>2</v>
      </c>
      <c r="D7" s="9">
        <f t="shared" si="0"/>
        <v>0</v>
      </c>
    </row>
    <row r="8" spans="1:4" x14ac:dyDescent="0.3">
      <c r="A8" s="8">
        <v>7</v>
      </c>
      <c r="B8" s="12">
        <v>0</v>
      </c>
      <c r="C8" s="11">
        <v>0</v>
      </c>
      <c r="D8" s="9">
        <f t="shared" si="0"/>
        <v>0</v>
      </c>
    </row>
    <row r="9" spans="1:4" x14ac:dyDescent="0.3">
      <c r="A9" s="8">
        <v>8</v>
      </c>
      <c r="B9" s="12">
        <v>0</v>
      </c>
      <c r="C9" s="11">
        <v>0</v>
      </c>
      <c r="D9" s="9">
        <f t="shared" si="0"/>
        <v>0</v>
      </c>
    </row>
    <row r="10" spans="1:4" x14ac:dyDescent="0.3">
      <c r="A10" s="8">
        <v>9</v>
      </c>
      <c r="B10" s="12">
        <v>3</v>
      </c>
      <c r="C10" s="11">
        <v>3</v>
      </c>
      <c r="D10" s="9">
        <f t="shared" si="0"/>
        <v>0</v>
      </c>
    </row>
    <row r="11" spans="1:4" x14ac:dyDescent="0.3">
      <c r="A11" s="8">
        <v>10</v>
      </c>
      <c r="B11" s="12">
        <v>4</v>
      </c>
      <c r="C11" s="11">
        <v>2</v>
      </c>
      <c r="D11" s="9">
        <f t="shared" si="0"/>
        <v>2</v>
      </c>
    </row>
    <row r="12" spans="1:4" x14ac:dyDescent="0.3">
      <c r="A12" s="8">
        <v>11</v>
      </c>
      <c r="B12" s="12">
        <v>0</v>
      </c>
      <c r="C12" s="11">
        <v>2</v>
      </c>
      <c r="D12" s="9">
        <f t="shared" si="0"/>
        <v>0</v>
      </c>
    </row>
    <row r="13" spans="1:4" x14ac:dyDescent="0.3">
      <c r="A13" s="8">
        <v>12</v>
      </c>
      <c r="B13" s="12">
        <v>1</v>
      </c>
      <c r="C13" s="11">
        <v>1</v>
      </c>
      <c r="D13" s="9">
        <f t="shared" si="0"/>
        <v>0</v>
      </c>
    </row>
    <row r="14" spans="1:4" x14ac:dyDescent="0.3">
      <c r="A14" s="8">
        <v>13</v>
      </c>
      <c r="B14" s="12">
        <v>3</v>
      </c>
      <c r="C14" s="11">
        <v>3</v>
      </c>
      <c r="D14" s="9">
        <f t="shared" si="0"/>
        <v>0</v>
      </c>
    </row>
    <row r="15" spans="1:4" x14ac:dyDescent="0.3">
      <c r="A15" s="8">
        <v>14</v>
      </c>
      <c r="B15" s="12">
        <v>3</v>
      </c>
      <c r="C15" s="11">
        <v>1</v>
      </c>
      <c r="D15" s="9">
        <f t="shared" si="0"/>
        <v>2</v>
      </c>
    </row>
    <row r="16" spans="1:4" x14ac:dyDescent="0.3">
      <c r="A16" s="8">
        <v>15</v>
      </c>
      <c r="B16" s="12">
        <v>2</v>
      </c>
      <c r="C16" s="11">
        <v>3</v>
      </c>
      <c r="D16" s="9">
        <f t="shared" si="0"/>
        <v>1</v>
      </c>
    </row>
    <row r="17" spans="1:4" x14ac:dyDescent="0.3">
      <c r="A17" s="8">
        <v>16</v>
      </c>
      <c r="B17" s="12">
        <v>1</v>
      </c>
      <c r="C17" s="11">
        <v>2</v>
      </c>
      <c r="D17" s="9">
        <f t="shared" si="0"/>
        <v>0</v>
      </c>
    </row>
    <row r="18" spans="1:4" x14ac:dyDescent="0.3">
      <c r="A18" s="8">
        <v>17</v>
      </c>
      <c r="B18" s="12">
        <v>6</v>
      </c>
      <c r="C18" s="11">
        <v>3</v>
      </c>
      <c r="D18" s="9">
        <f t="shared" si="0"/>
        <v>3</v>
      </c>
    </row>
    <row r="19" spans="1:4" x14ac:dyDescent="0.3">
      <c r="A19" s="8">
        <v>18</v>
      </c>
      <c r="B19" s="12">
        <v>1</v>
      </c>
      <c r="C19" s="11">
        <v>4</v>
      </c>
      <c r="D19" s="9">
        <f t="shared" si="0"/>
        <v>0</v>
      </c>
    </row>
    <row r="20" spans="1:4" x14ac:dyDescent="0.3">
      <c r="A20" s="8">
        <v>19</v>
      </c>
      <c r="B20" s="12">
        <v>2</v>
      </c>
      <c r="C20" s="11">
        <v>1</v>
      </c>
      <c r="D20" s="9">
        <f t="shared" si="0"/>
        <v>1</v>
      </c>
    </row>
    <row r="21" spans="1:4" x14ac:dyDescent="0.3">
      <c r="A21" s="8">
        <v>20</v>
      </c>
      <c r="B21" s="12">
        <v>1</v>
      </c>
      <c r="C21" s="11">
        <v>1</v>
      </c>
      <c r="D21" s="9">
        <f t="shared" si="0"/>
        <v>1</v>
      </c>
    </row>
    <row r="22" spans="1:4" x14ac:dyDescent="0.3">
      <c r="A22" s="8">
        <v>21</v>
      </c>
      <c r="B22" s="12">
        <v>2</v>
      </c>
      <c r="C22" s="11">
        <v>3</v>
      </c>
      <c r="D22" s="9">
        <f t="shared" si="0"/>
        <v>0</v>
      </c>
    </row>
    <row r="23" spans="1:4" x14ac:dyDescent="0.3">
      <c r="A23" s="8">
        <v>22</v>
      </c>
      <c r="B23" s="12">
        <v>3</v>
      </c>
      <c r="C23" s="11">
        <v>2</v>
      </c>
      <c r="D23" s="9">
        <f t="shared" si="0"/>
        <v>1</v>
      </c>
    </row>
    <row r="24" spans="1:4" x14ac:dyDescent="0.3">
      <c r="A24" s="8">
        <v>23</v>
      </c>
      <c r="B24" s="12">
        <v>3</v>
      </c>
      <c r="C24" s="11">
        <v>2</v>
      </c>
      <c r="D24" s="9">
        <f t="shared" si="0"/>
        <v>2</v>
      </c>
    </row>
    <row r="25" spans="1:4" x14ac:dyDescent="0.3">
      <c r="A25" s="8">
        <v>24</v>
      </c>
      <c r="B25" s="12">
        <v>3</v>
      </c>
      <c r="C25" s="11">
        <v>2</v>
      </c>
      <c r="D25" s="9">
        <f t="shared" si="0"/>
        <v>3</v>
      </c>
    </row>
    <row r="26" spans="1:4" x14ac:dyDescent="0.3">
      <c r="A26" s="8">
        <v>25</v>
      </c>
      <c r="B26" s="12">
        <v>3</v>
      </c>
      <c r="C26" s="11">
        <v>4</v>
      </c>
      <c r="D26" s="9">
        <f t="shared" si="0"/>
        <v>2</v>
      </c>
    </row>
    <row r="27" spans="1:4" x14ac:dyDescent="0.3">
      <c r="A27" s="8">
        <v>26</v>
      </c>
      <c r="B27" s="12">
        <v>5</v>
      </c>
      <c r="C27" s="11">
        <v>4</v>
      </c>
      <c r="D27" s="9">
        <f t="shared" si="0"/>
        <v>3</v>
      </c>
    </row>
    <row r="28" spans="1:4" x14ac:dyDescent="0.3">
      <c r="A28" s="8">
        <v>27</v>
      </c>
      <c r="B28" s="12">
        <v>4</v>
      </c>
      <c r="C28" s="11">
        <v>4</v>
      </c>
      <c r="D28" s="9">
        <f t="shared" si="0"/>
        <v>3</v>
      </c>
    </row>
    <row r="29" spans="1:4" x14ac:dyDescent="0.3">
      <c r="A29" s="8">
        <v>28</v>
      </c>
      <c r="B29" s="12">
        <v>2</v>
      </c>
      <c r="C29" s="11">
        <v>3</v>
      </c>
      <c r="D29" s="9">
        <f t="shared" si="0"/>
        <v>2</v>
      </c>
    </row>
    <row r="30" spans="1:4" x14ac:dyDescent="0.3">
      <c r="A30" s="8">
        <v>29</v>
      </c>
      <c r="B30" s="12">
        <v>1</v>
      </c>
      <c r="C30" s="11">
        <v>2</v>
      </c>
      <c r="D30" s="9">
        <f t="shared" si="0"/>
        <v>1</v>
      </c>
    </row>
    <row r="31" spans="1:4" x14ac:dyDescent="0.3">
      <c r="A31" s="8">
        <v>30</v>
      </c>
      <c r="B31" s="12">
        <v>2</v>
      </c>
      <c r="C31" s="11">
        <v>1</v>
      </c>
      <c r="D31" s="9">
        <f t="shared" si="0"/>
        <v>2</v>
      </c>
    </row>
    <row r="32" spans="1:4" x14ac:dyDescent="0.3">
      <c r="A32" s="8">
        <v>31</v>
      </c>
      <c r="B32" s="12">
        <v>2</v>
      </c>
      <c r="C32" s="11">
        <v>4</v>
      </c>
      <c r="D32" s="9">
        <f t="shared" si="0"/>
        <v>0</v>
      </c>
    </row>
    <row r="33" spans="1:5" x14ac:dyDescent="0.3">
      <c r="A33" s="8">
        <v>32</v>
      </c>
      <c r="B33" s="12">
        <v>7</v>
      </c>
      <c r="C33" s="11">
        <v>2</v>
      </c>
      <c r="D33" s="9">
        <f t="shared" si="0"/>
        <v>5</v>
      </c>
    </row>
    <row r="34" spans="1:5" x14ac:dyDescent="0.3">
      <c r="A34" s="8">
        <v>33</v>
      </c>
      <c r="B34" s="12">
        <v>0</v>
      </c>
      <c r="C34" s="11">
        <v>4</v>
      </c>
      <c r="D34" s="9">
        <f t="shared" si="0"/>
        <v>1</v>
      </c>
    </row>
    <row r="35" spans="1:5" x14ac:dyDescent="0.3">
      <c r="A35" s="8">
        <v>34</v>
      </c>
      <c r="B35" s="12">
        <v>3</v>
      </c>
      <c r="C35" s="11">
        <v>4</v>
      </c>
      <c r="D35" s="9">
        <f t="shared" si="0"/>
        <v>0</v>
      </c>
    </row>
    <row r="36" spans="1:5" x14ac:dyDescent="0.3">
      <c r="A36" s="8">
        <v>35</v>
      </c>
      <c r="B36" s="12">
        <v>1</v>
      </c>
      <c r="C36" s="11">
        <v>1</v>
      </c>
      <c r="D36" s="9">
        <f t="shared" si="0"/>
        <v>0</v>
      </c>
    </row>
    <row r="37" spans="1:5" x14ac:dyDescent="0.3">
      <c r="A37" s="8">
        <v>36</v>
      </c>
      <c r="B37" s="12">
        <v>5</v>
      </c>
      <c r="C37" s="11">
        <v>2</v>
      </c>
      <c r="D37" s="9">
        <f t="shared" si="0"/>
        <v>3</v>
      </c>
    </row>
    <row r="38" spans="1:5" x14ac:dyDescent="0.3">
      <c r="A38" s="8">
        <v>37</v>
      </c>
      <c r="B38" s="12">
        <v>2</v>
      </c>
      <c r="C38" s="11">
        <v>4</v>
      </c>
      <c r="D38" s="9">
        <f t="shared" si="0"/>
        <v>1</v>
      </c>
    </row>
    <row r="39" spans="1:5" x14ac:dyDescent="0.3">
      <c r="A39" s="8">
        <v>38</v>
      </c>
      <c r="B39" s="12">
        <v>0</v>
      </c>
      <c r="C39" s="11">
        <v>1</v>
      </c>
      <c r="D39" s="9">
        <f t="shared" si="0"/>
        <v>0</v>
      </c>
    </row>
    <row r="40" spans="1:5" x14ac:dyDescent="0.3">
      <c r="A40" s="8">
        <v>39</v>
      </c>
      <c r="B40" s="12">
        <v>5</v>
      </c>
      <c r="C40" s="11">
        <v>1</v>
      </c>
      <c r="D40" s="9">
        <f t="shared" si="0"/>
        <v>4</v>
      </c>
    </row>
    <row r="41" spans="1:5" x14ac:dyDescent="0.3">
      <c r="A41" s="8">
        <v>40</v>
      </c>
      <c r="B41" s="12">
        <v>5</v>
      </c>
      <c r="C41" s="11">
        <v>4</v>
      </c>
      <c r="D41" s="9">
        <f t="shared" si="0"/>
        <v>5</v>
      </c>
    </row>
    <row r="42" spans="1:5" x14ac:dyDescent="0.3">
      <c r="A42" s="8">
        <v>41</v>
      </c>
      <c r="B42" s="12">
        <v>0</v>
      </c>
      <c r="C42" s="11">
        <v>4</v>
      </c>
      <c r="D42" s="9">
        <f t="shared" si="0"/>
        <v>1</v>
      </c>
    </row>
    <row r="43" spans="1:5" ht="15" thickBot="1" x14ac:dyDescent="0.35">
      <c r="A43" s="10">
        <v>42</v>
      </c>
      <c r="B43" s="13">
        <v>6</v>
      </c>
      <c r="C43" s="11">
        <v>5</v>
      </c>
      <c r="D43" s="9">
        <f t="shared" si="0"/>
        <v>2</v>
      </c>
    </row>
    <row r="44" spans="1:5" x14ac:dyDescent="0.3">
      <c r="B44" s="23">
        <f>AVERAGEIF(B2:B43,"&lt;&gt;0",B2:B43)</f>
        <v>2.8285714285714287</v>
      </c>
      <c r="C44" s="23">
        <f>AVERAGEIF(C2:C43,"&lt;&gt;0",C2:C43)</f>
        <v>2.4249999999999998</v>
      </c>
      <c r="D44" s="23">
        <f>AVERAGEIF(B2:B43,"&lt;&gt;0",D2:D43)</f>
        <v>1.5142857142857142</v>
      </c>
    </row>
    <row r="45" spans="1:5" x14ac:dyDescent="0.3">
      <c r="A45" s="2" t="s">
        <v>6</v>
      </c>
      <c r="D45" s="2" t="s">
        <v>12</v>
      </c>
    </row>
    <row r="46" spans="1:5" x14ac:dyDescent="0.3">
      <c r="A46" s="3" t="s">
        <v>1</v>
      </c>
      <c r="B46" s="17">
        <f>AVERAGE(B$2:B$43)</f>
        <v>2.3571428571428572</v>
      </c>
      <c r="C46" s="17">
        <f t="shared" ref="C46:D46" si="1">AVERAGE(C$2:C$43)</f>
        <v>2.3095238095238093</v>
      </c>
      <c r="D46" s="17">
        <f t="shared" si="1"/>
        <v>1.3095238095238095</v>
      </c>
      <c r="E46" s="1" t="str">
        <f t="shared" ref="E46:E55" ca="1" si="2">_xlfn.FORMULATEXT(B46)</f>
        <v>=AVERAGE(B$2:B$43)</v>
      </c>
    </row>
    <row r="47" spans="1:5" x14ac:dyDescent="0.3">
      <c r="A47" s="3" t="s">
        <v>2</v>
      </c>
      <c r="B47" s="17">
        <f>MEDIAN(B$2:B$43)</f>
        <v>2</v>
      </c>
      <c r="C47" s="17">
        <f t="shared" ref="C47:D47" si="3">MEDIAN(C$2:C$43)</f>
        <v>2</v>
      </c>
      <c r="D47" s="17">
        <f t="shared" si="3"/>
        <v>1</v>
      </c>
      <c r="E47" s="1" t="str">
        <f t="shared" ca="1" si="2"/>
        <v>=MEDIAN(B$2:B$43)</v>
      </c>
    </row>
    <row r="48" spans="1:5" x14ac:dyDescent="0.3">
      <c r="A48" s="3" t="s">
        <v>9</v>
      </c>
      <c r="B48" s="3">
        <f>MIN(B$2:B$43)</f>
        <v>0</v>
      </c>
      <c r="C48" s="3">
        <f t="shared" ref="C48:D48" si="4">MIN(C$2:C$43)</f>
        <v>0</v>
      </c>
      <c r="D48" s="3">
        <f t="shared" si="4"/>
        <v>0</v>
      </c>
      <c r="E48" s="1" t="str">
        <f t="shared" ca="1" si="2"/>
        <v>=MIN(B$2:B$43)</v>
      </c>
    </row>
    <row r="49" spans="1:5" x14ac:dyDescent="0.3">
      <c r="A49" s="22" t="s">
        <v>8</v>
      </c>
      <c r="B49" s="22">
        <f>MAX(B$2:B$43)</f>
        <v>7</v>
      </c>
      <c r="C49" s="22">
        <f t="shared" ref="C49:D49" si="5">MAX(C$2:C$43)</f>
        <v>5</v>
      </c>
      <c r="D49" s="22">
        <f t="shared" si="5"/>
        <v>5</v>
      </c>
      <c r="E49" s="1" t="str">
        <f t="shared" ca="1" si="2"/>
        <v>=MAX(B$2:B$43)</v>
      </c>
    </row>
    <row r="50" spans="1:5" x14ac:dyDescent="0.3">
      <c r="A50" s="22" t="s">
        <v>3</v>
      </c>
      <c r="B50" s="22">
        <f>B$49-B$48</f>
        <v>7</v>
      </c>
      <c r="C50" s="22">
        <f t="shared" ref="C50:D50" si="6">C$49-C$48</f>
        <v>5</v>
      </c>
      <c r="D50" s="22">
        <f t="shared" si="6"/>
        <v>5</v>
      </c>
      <c r="E50" s="1" t="str">
        <f t="shared" ca="1" si="2"/>
        <v>=B$49-B$48</v>
      </c>
    </row>
    <row r="51" spans="1:5" x14ac:dyDescent="0.3">
      <c r="A51" s="3" t="s">
        <v>10</v>
      </c>
      <c r="B51" s="17">
        <f>_xlfn.STDEV.S(B$2:B$43)</f>
        <v>1.8455143849202951</v>
      </c>
      <c r="C51" s="17">
        <f t="shared" ref="C51:D51" si="7">_xlfn.STDEV.S(C$2:C$43)</f>
        <v>1.3157228420074858</v>
      </c>
      <c r="D51" s="17">
        <f t="shared" si="7"/>
        <v>1.3878935651554005</v>
      </c>
      <c r="E51" s="1" t="str">
        <f t="shared" ca="1" si="2"/>
        <v>=STDEV.S(B$2:B$43)</v>
      </c>
    </row>
    <row r="52" spans="1:5" x14ac:dyDescent="0.3">
      <c r="A52" s="3" t="s">
        <v>11</v>
      </c>
      <c r="B52" s="17">
        <f>B51/B46</f>
        <v>0.7829454966328524</v>
      </c>
      <c r="C52" s="17">
        <f t="shared" ref="C52:D52" si="8">C51/C46</f>
        <v>0.56969442643623103</v>
      </c>
      <c r="D52" s="17">
        <f t="shared" si="8"/>
        <v>1.0598459952095787</v>
      </c>
      <c r="E52" s="1" t="str">
        <f t="shared" ca="1" si="2"/>
        <v>=B51/B46</v>
      </c>
    </row>
    <row r="53" spans="1:5" x14ac:dyDescent="0.3">
      <c r="A53" s="3" t="s">
        <v>4</v>
      </c>
      <c r="B53" s="3">
        <f>COUNT(B$2:B$43)</f>
        <v>42</v>
      </c>
      <c r="C53" s="3">
        <f t="shared" ref="C53:D53" si="9">COUNT(C$2:C$43)</f>
        <v>42</v>
      </c>
      <c r="D53" s="3">
        <f t="shared" si="9"/>
        <v>42</v>
      </c>
      <c r="E53" s="1" t="str">
        <f t="shared" ca="1" si="2"/>
        <v>=COUNT(B$2:B$43)</v>
      </c>
    </row>
    <row r="54" spans="1:5" x14ac:dyDescent="0.3">
      <c r="A54" s="3" t="s">
        <v>13</v>
      </c>
      <c r="B54" s="17">
        <f>_xlfn.CONFIDENCE.NORM(0.05,B51,B53)</f>
        <v>0.55813708582461885</v>
      </c>
      <c r="C54" s="17">
        <f t="shared" ref="C54:D54" si="10">_xlfn.CONFIDENCE.NORM(0.05,C51,C53)</f>
        <v>0.3979127547264602</v>
      </c>
      <c r="D54" s="17">
        <f t="shared" si="10"/>
        <v>0.41973927497944219</v>
      </c>
      <c r="E54" s="1" t="str">
        <f t="shared" ca="1" si="2"/>
        <v>=CONFIDENCE.NORM(0.05,B51,B53)</v>
      </c>
    </row>
    <row r="55" spans="1:5" x14ac:dyDescent="0.3">
      <c r="A55" s="1" t="s">
        <v>14</v>
      </c>
      <c r="B55" s="17">
        <f>SLOPE(B$2:B$43,$A$2:$A$43)</f>
        <v>5.0482132728304027E-2</v>
      </c>
      <c r="C55" s="17">
        <f t="shared" ref="C55:D55" si="11">SLOPE(C$2:C$43,$A$2:$A$43)</f>
        <v>5.2426869783648002E-2</v>
      </c>
      <c r="D55" s="17">
        <f t="shared" si="11"/>
        <v>4.7727088566566739E-2</v>
      </c>
      <c r="E55" s="1" t="str">
        <f t="shared" ca="1" si="2"/>
        <v>=SLOPE(B$2:B$43,$A$2:$A$43)</v>
      </c>
    </row>
    <row r="56" spans="1:5" x14ac:dyDescent="0.3">
      <c r="D56" s="18" t="s">
        <v>7</v>
      </c>
    </row>
    <row r="57" spans="1:5" x14ac:dyDescent="0.3">
      <c r="D57" s="18" t="s">
        <v>7</v>
      </c>
    </row>
  </sheetData>
  <conditionalFormatting sqref="C2:C43">
    <cfRule type="cellIs" dxfId="2" priority="1" operator="equal">
      <formula>#REF!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="124" zoomScaleNormal="124" workbookViewId="0">
      <selection activeCell="E1" sqref="E1"/>
    </sheetView>
  </sheetViews>
  <sheetFormatPr defaultColWidth="9.109375" defaultRowHeight="14.4" x14ac:dyDescent="0.3"/>
  <cols>
    <col min="1" max="1" width="8.6640625" style="1" bestFit="1" customWidth="1"/>
    <col min="2" max="2" width="8.33203125" style="1" bestFit="1" customWidth="1"/>
    <col min="3" max="3" width="8.88671875" style="1" customWidth="1"/>
    <col min="4" max="4" width="10.5546875" style="1" bestFit="1" customWidth="1"/>
    <col min="5" max="5" width="36.77734375" style="1" bestFit="1" customWidth="1"/>
    <col min="6" max="16384" width="9.109375" style="1"/>
  </cols>
  <sheetData>
    <row r="1" spans="1:9" ht="15" thickBot="1" x14ac:dyDescent="0.35">
      <c r="A1" s="14" t="s">
        <v>0</v>
      </c>
      <c r="B1" s="7" t="s">
        <v>5</v>
      </c>
      <c r="C1" s="15" t="s">
        <v>6</v>
      </c>
      <c r="D1" s="16" t="s">
        <v>12</v>
      </c>
    </row>
    <row r="2" spans="1:9" x14ac:dyDescent="0.3">
      <c r="A2" s="8">
        <v>1</v>
      </c>
      <c r="B2" s="12">
        <v>2</v>
      </c>
      <c r="C2" s="11">
        <v>1</v>
      </c>
      <c r="D2" s="9">
        <f>B2-C2</f>
        <v>1</v>
      </c>
      <c r="F2" s="1">
        <f>SUM(B$2:B2)</f>
        <v>2</v>
      </c>
      <c r="G2" s="1">
        <f>SUM(C$2:C2)</f>
        <v>1</v>
      </c>
      <c r="H2" s="1">
        <f>F2-G2</f>
        <v>1</v>
      </c>
      <c r="I2" s="1" t="b">
        <f>D2=H2</f>
        <v>1</v>
      </c>
    </row>
    <row r="3" spans="1:9" x14ac:dyDescent="0.3">
      <c r="A3" s="8">
        <v>2</v>
      </c>
      <c r="B3" s="12">
        <v>2</v>
      </c>
      <c r="C3" s="11">
        <v>2</v>
      </c>
      <c r="D3" s="9">
        <f t="shared" ref="D3:D43" si="0">D2+B3-C3</f>
        <v>1</v>
      </c>
      <c r="F3" s="1">
        <f>SUM(B$2:B3)</f>
        <v>4</v>
      </c>
      <c r="G3" s="1">
        <f>SUM(C$2:C3)</f>
        <v>3</v>
      </c>
      <c r="H3" s="1">
        <f t="shared" ref="H3:H43" si="1">F3-G3</f>
        <v>1</v>
      </c>
      <c r="I3" s="1" t="b">
        <f t="shared" ref="I3:I43" si="2">D3=H3</f>
        <v>1</v>
      </c>
    </row>
    <row r="4" spans="1:9" x14ac:dyDescent="0.3">
      <c r="A4" s="8">
        <v>3</v>
      </c>
      <c r="B4" s="12">
        <v>1</v>
      </c>
      <c r="C4" s="11">
        <v>1</v>
      </c>
      <c r="D4" s="9">
        <f t="shared" si="0"/>
        <v>1</v>
      </c>
      <c r="F4" s="1">
        <f>SUM(B$2:B4)</f>
        <v>5</v>
      </c>
      <c r="G4" s="1">
        <f>SUM(C$2:C4)</f>
        <v>4</v>
      </c>
      <c r="H4" s="1">
        <f t="shared" si="1"/>
        <v>1</v>
      </c>
      <c r="I4" s="1" t="b">
        <f t="shared" si="2"/>
        <v>1</v>
      </c>
    </row>
    <row r="5" spans="1:9" x14ac:dyDescent="0.3">
      <c r="A5" s="8">
        <v>4</v>
      </c>
      <c r="B5" s="12">
        <v>0</v>
      </c>
      <c r="C5" s="11">
        <v>1</v>
      </c>
      <c r="D5" s="9">
        <f t="shared" si="0"/>
        <v>0</v>
      </c>
      <c r="F5" s="1">
        <f>SUM(B$2:B5)</f>
        <v>5</v>
      </c>
      <c r="G5" s="1">
        <f>SUM(C$2:C5)</f>
        <v>5</v>
      </c>
      <c r="H5" s="1">
        <f t="shared" si="1"/>
        <v>0</v>
      </c>
      <c r="I5" s="1" t="b">
        <f t="shared" si="2"/>
        <v>1</v>
      </c>
    </row>
    <row r="6" spans="1:9" x14ac:dyDescent="0.3">
      <c r="A6" s="8">
        <v>5</v>
      </c>
      <c r="B6" s="12">
        <v>2</v>
      </c>
      <c r="C6" s="11">
        <v>1</v>
      </c>
      <c r="D6" s="9">
        <f t="shared" si="0"/>
        <v>1</v>
      </c>
      <c r="F6" s="1">
        <f>SUM(B$2:B6)</f>
        <v>7</v>
      </c>
      <c r="G6" s="1">
        <f>SUM(C$2:C6)</f>
        <v>6</v>
      </c>
      <c r="H6" s="1">
        <f t="shared" si="1"/>
        <v>1</v>
      </c>
      <c r="I6" s="1" t="b">
        <f t="shared" si="2"/>
        <v>1</v>
      </c>
    </row>
    <row r="7" spans="1:9" x14ac:dyDescent="0.3">
      <c r="A7" s="8">
        <v>6</v>
      </c>
      <c r="B7" s="12">
        <v>1</v>
      </c>
      <c r="C7" s="11">
        <v>2</v>
      </c>
      <c r="D7" s="9">
        <f t="shared" si="0"/>
        <v>0</v>
      </c>
      <c r="F7" s="1">
        <f>SUM(B$2:B7)</f>
        <v>8</v>
      </c>
      <c r="G7" s="1">
        <f>SUM(C$2:C7)</f>
        <v>8</v>
      </c>
      <c r="H7" s="1">
        <f t="shared" si="1"/>
        <v>0</v>
      </c>
      <c r="I7" s="1" t="b">
        <f t="shared" si="2"/>
        <v>1</v>
      </c>
    </row>
    <row r="8" spans="1:9" x14ac:dyDescent="0.3">
      <c r="A8" s="8">
        <v>7</v>
      </c>
      <c r="B8" s="12">
        <v>0</v>
      </c>
      <c r="C8" s="11">
        <v>0</v>
      </c>
      <c r="D8" s="9">
        <f t="shared" si="0"/>
        <v>0</v>
      </c>
      <c r="F8" s="1">
        <f>SUM(B$2:B8)</f>
        <v>8</v>
      </c>
      <c r="G8" s="1">
        <f>SUM(C$2:C8)</f>
        <v>8</v>
      </c>
      <c r="H8" s="1">
        <f t="shared" si="1"/>
        <v>0</v>
      </c>
      <c r="I8" s="1" t="b">
        <f t="shared" si="2"/>
        <v>1</v>
      </c>
    </row>
    <row r="9" spans="1:9" x14ac:dyDescent="0.3">
      <c r="A9" s="8">
        <v>8</v>
      </c>
      <c r="B9" s="12">
        <v>0</v>
      </c>
      <c r="C9" s="11">
        <v>0</v>
      </c>
      <c r="D9" s="9">
        <f t="shared" si="0"/>
        <v>0</v>
      </c>
      <c r="F9" s="1">
        <f>SUM(B$2:B9)</f>
        <v>8</v>
      </c>
      <c r="G9" s="1">
        <f>SUM(C$2:C9)</f>
        <v>8</v>
      </c>
      <c r="H9" s="1">
        <f t="shared" si="1"/>
        <v>0</v>
      </c>
      <c r="I9" s="1" t="b">
        <f t="shared" si="2"/>
        <v>1</v>
      </c>
    </row>
    <row r="10" spans="1:9" x14ac:dyDescent="0.3">
      <c r="A10" s="8">
        <v>9</v>
      </c>
      <c r="B10" s="12">
        <v>3</v>
      </c>
      <c r="C10" s="11">
        <v>3</v>
      </c>
      <c r="D10" s="9">
        <f t="shared" si="0"/>
        <v>0</v>
      </c>
      <c r="F10" s="1">
        <f>SUM(B$2:B10)</f>
        <v>11</v>
      </c>
      <c r="G10" s="1">
        <f>SUM(C$2:C10)</f>
        <v>11</v>
      </c>
      <c r="H10" s="1">
        <f t="shared" si="1"/>
        <v>0</v>
      </c>
      <c r="I10" s="1" t="b">
        <f t="shared" si="2"/>
        <v>1</v>
      </c>
    </row>
    <row r="11" spans="1:9" x14ac:dyDescent="0.3">
      <c r="A11" s="8">
        <v>10</v>
      </c>
      <c r="B11" s="12">
        <v>4</v>
      </c>
      <c r="C11" s="11">
        <v>2</v>
      </c>
      <c r="D11" s="9">
        <f t="shared" si="0"/>
        <v>2</v>
      </c>
      <c r="F11" s="1">
        <f>SUM(B$2:B11)</f>
        <v>15</v>
      </c>
      <c r="G11" s="1">
        <f>SUM(C$2:C11)</f>
        <v>13</v>
      </c>
      <c r="H11" s="1">
        <f t="shared" si="1"/>
        <v>2</v>
      </c>
      <c r="I11" s="1" t="b">
        <f t="shared" si="2"/>
        <v>1</v>
      </c>
    </row>
    <row r="12" spans="1:9" x14ac:dyDescent="0.3">
      <c r="A12" s="8">
        <v>11</v>
      </c>
      <c r="B12" s="12">
        <v>0</v>
      </c>
      <c r="C12" s="11">
        <v>2</v>
      </c>
      <c r="D12" s="9">
        <f t="shared" si="0"/>
        <v>0</v>
      </c>
      <c r="F12" s="1">
        <f>SUM(B$2:B12)</f>
        <v>15</v>
      </c>
      <c r="G12" s="1">
        <f>SUM(C$2:C12)</f>
        <v>15</v>
      </c>
      <c r="H12" s="1">
        <f t="shared" si="1"/>
        <v>0</v>
      </c>
      <c r="I12" s="1" t="b">
        <f t="shared" si="2"/>
        <v>1</v>
      </c>
    </row>
    <row r="13" spans="1:9" x14ac:dyDescent="0.3">
      <c r="A13" s="8">
        <v>12</v>
      </c>
      <c r="B13" s="12">
        <v>1</v>
      </c>
      <c r="C13" s="11">
        <v>1</v>
      </c>
      <c r="D13" s="9">
        <f t="shared" si="0"/>
        <v>0</v>
      </c>
      <c r="F13" s="1">
        <f>SUM(B$2:B13)</f>
        <v>16</v>
      </c>
      <c r="G13" s="1">
        <f>SUM(C$2:C13)</f>
        <v>16</v>
      </c>
      <c r="H13" s="1">
        <f t="shared" si="1"/>
        <v>0</v>
      </c>
      <c r="I13" s="1" t="b">
        <f t="shared" si="2"/>
        <v>1</v>
      </c>
    </row>
    <row r="14" spans="1:9" x14ac:dyDescent="0.3">
      <c r="A14" s="8">
        <v>13</v>
      </c>
      <c r="B14" s="12">
        <v>3</v>
      </c>
      <c r="C14" s="11">
        <v>3</v>
      </c>
      <c r="D14" s="9">
        <f t="shared" si="0"/>
        <v>0</v>
      </c>
      <c r="F14" s="1">
        <f>SUM(B$2:B14)</f>
        <v>19</v>
      </c>
      <c r="G14" s="1">
        <f>SUM(C$2:C14)</f>
        <v>19</v>
      </c>
      <c r="H14" s="1">
        <f t="shared" si="1"/>
        <v>0</v>
      </c>
      <c r="I14" s="1" t="b">
        <f t="shared" si="2"/>
        <v>1</v>
      </c>
    </row>
    <row r="15" spans="1:9" x14ac:dyDescent="0.3">
      <c r="A15" s="8">
        <v>14</v>
      </c>
      <c r="B15" s="12">
        <v>3</v>
      </c>
      <c r="C15" s="11">
        <v>1</v>
      </c>
      <c r="D15" s="9">
        <f t="shared" si="0"/>
        <v>2</v>
      </c>
      <c r="F15" s="1">
        <f>SUM(B$2:B15)</f>
        <v>22</v>
      </c>
      <c r="G15" s="1">
        <f>SUM(C$2:C15)</f>
        <v>20</v>
      </c>
      <c r="H15" s="1">
        <f t="shared" si="1"/>
        <v>2</v>
      </c>
      <c r="I15" s="1" t="b">
        <f t="shared" si="2"/>
        <v>1</v>
      </c>
    </row>
    <row r="16" spans="1:9" x14ac:dyDescent="0.3">
      <c r="A16" s="8">
        <v>15</v>
      </c>
      <c r="B16" s="12">
        <v>2</v>
      </c>
      <c r="C16" s="11">
        <v>3</v>
      </c>
      <c r="D16" s="9">
        <f t="shared" si="0"/>
        <v>1</v>
      </c>
      <c r="F16" s="1">
        <f>SUM(B$2:B16)</f>
        <v>24</v>
      </c>
      <c r="G16" s="1">
        <f>SUM(C$2:C16)</f>
        <v>23</v>
      </c>
      <c r="H16" s="1">
        <f t="shared" si="1"/>
        <v>1</v>
      </c>
      <c r="I16" s="1" t="b">
        <f t="shared" si="2"/>
        <v>1</v>
      </c>
    </row>
    <row r="17" spans="1:9" x14ac:dyDescent="0.3">
      <c r="A17" s="8">
        <v>16</v>
      </c>
      <c r="B17" s="12">
        <v>1</v>
      </c>
      <c r="C17" s="11">
        <v>2</v>
      </c>
      <c r="D17" s="9">
        <f t="shared" si="0"/>
        <v>0</v>
      </c>
      <c r="F17" s="1">
        <f>SUM(B$2:B17)</f>
        <v>25</v>
      </c>
      <c r="G17" s="1">
        <f>SUM(C$2:C17)</f>
        <v>25</v>
      </c>
      <c r="H17" s="1">
        <f t="shared" si="1"/>
        <v>0</v>
      </c>
      <c r="I17" s="1" t="b">
        <f t="shared" si="2"/>
        <v>1</v>
      </c>
    </row>
    <row r="18" spans="1:9" x14ac:dyDescent="0.3">
      <c r="A18" s="8">
        <v>17</v>
      </c>
      <c r="B18" s="12">
        <v>6</v>
      </c>
      <c r="C18" s="11">
        <v>3</v>
      </c>
      <c r="D18" s="9">
        <f t="shared" si="0"/>
        <v>3</v>
      </c>
      <c r="F18" s="1">
        <f>SUM(B$2:B18)</f>
        <v>31</v>
      </c>
      <c r="G18" s="1">
        <f>SUM(C$2:C18)</f>
        <v>28</v>
      </c>
      <c r="H18" s="1">
        <f t="shared" si="1"/>
        <v>3</v>
      </c>
      <c r="I18" s="1" t="b">
        <f t="shared" si="2"/>
        <v>1</v>
      </c>
    </row>
    <row r="19" spans="1:9" x14ac:dyDescent="0.3">
      <c r="A19" s="8">
        <v>18</v>
      </c>
      <c r="B19" s="12">
        <v>1</v>
      </c>
      <c r="C19" s="11">
        <v>4</v>
      </c>
      <c r="D19" s="9">
        <f t="shared" si="0"/>
        <v>0</v>
      </c>
      <c r="F19" s="1">
        <f>SUM(B$2:B19)</f>
        <v>32</v>
      </c>
      <c r="G19" s="1">
        <f>SUM(C$2:C19)</f>
        <v>32</v>
      </c>
      <c r="H19" s="1">
        <f t="shared" si="1"/>
        <v>0</v>
      </c>
      <c r="I19" s="1" t="b">
        <f t="shared" si="2"/>
        <v>1</v>
      </c>
    </row>
    <row r="20" spans="1:9" x14ac:dyDescent="0.3">
      <c r="A20" s="8">
        <v>19</v>
      </c>
      <c r="B20" s="12">
        <v>2</v>
      </c>
      <c r="C20" s="11">
        <v>1</v>
      </c>
      <c r="D20" s="9">
        <f t="shared" si="0"/>
        <v>1</v>
      </c>
      <c r="F20" s="1">
        <f>SUM(B$2:B20)</f>
        <v>34</v>
      </c>
      <c r="G20" s="1">
        <f>SUM(C$2:C20)</f>
        <v>33</v>
      </c>
      <c r="H20" s="1">
        <f t="shared" si="1"/>
        <v>1</v>
      </c>
      <c r="I20" s="1" t="b">
        <f t="shared" si="2"/>
        <v>1</v>
      </c>
    </row>
    <row r="21" spans="1:9" x14ac:dyDescent="0.3">
      <c r="A21" s="8">
        <v>20</v>
      </c>
      <c r="B21" s="12">
        <v>1</v>
      </c>
      <c r="C21" s="11">
        <v>1</v>
      </c>
      <c r="D21" s="9">
        <f t="shared" si="0"/>
        <v>1</v>
      </c>
      <c r="F21" s="1">
        <f>SUM(B$2:B21)</f>
        <v>35</v>
      </c>
      <c r="G21" s="1">
        <f>SUM(C$2:C21)</f>
        <v>34</v>
      </c>
      <c r="H21" s="1">
        <f t="shared" si="1"/>
        <v>1</v>
      </c>
      <c r="I21" s="1" t="b">
        <f t="shared" si="2"/>
        <v>1</v>
      </c>
    </row>
    <row r="22" spans="1:9" x14ac:dyDescent="0.3">
      <c r="A22" s="8">
        <v>21</v>
      </c>
      <c r="B22" s="12">
        <v>2</v>
      </c>
      <c r="C22" s="11">
        <v>3</v>
      </c>
      <c r="D22" s="9">
        <f t="shared" si="0"/>
        <v>0</v>
      </c>
      <c r="F22" s="1">
        <f>SUM(B$2:B22)</f>
        <v>37</v>
      </c>
      <c r="G22" s="1">
        <f>SUM(C$2:C22)</f>
        <v>37</v>
      </c>
      <c r="H22" s="1">
        <f t="shared" si="1"/>
        <v>0</v>
      </c>
      <c r="I22" s="1" t="b">
        <f t="shared" si="2"/>
        <v>1</v>
      </c>
    </row>
    <row r="23" spans="1:9" x14ac:dyDescent="0.3">
      <c r="A23" s="8">
        <v>22</v>
      </c>
      <c r="B23" s="12">
        <v>3</v>
      </c>
      <c r="C23" s="11">
        <v>2</v>
      </c>
      <c r="D23" s="9">
        <f t="shared" si="0"/>
        <v>1</v>
      </c>
      <c r="F23" s="1">
        <f>SUM(B$2:B23)</f>
        <v>40</v>
      </c>
      <c r="G23" s="1">
        <f>SUM(C$2:C23)</f>
        <v>39</v>
      </c>
      <c r="H23" s="1">
        <f t="shared" si="1"/>
        <v>1</v>
      </c>
      <c r="I23" s="1" t="b">
        <f t="shared" si="2"/>
        <v>1</v>
      </c>
    </row>
    <row r="24" spans="1:9" x14ac:dyDescent="0.3">
      <c r="A24" s="8">
        <v>23</v>
      </c>
      <c r="B24" s="12">
        <v>3</v>
      </c>
      <c r="C24" s="11">
        <v>2</v>
      </c>
      <c r="D24" s="9">
        <f t="shared" si="0"/>
        <v>2</v>
      </c>
      <c r="F24" s="1">
        <f>SUM(B$2:B24)</f>
        <v>43</v>
      </c>
      <c r="G24" s="1">
        <f>SUM(C$2:C24)</f>
        <v>41</v>
      </c>
      <c r="H24" s="1">
        <f t="shared" si="1"/>
        <v>2</v>
      </c>
      <c r="I24" s="1" t="b">
        <f t="shared" si="2"/>
        <v>1</v>
      </c>
    </row>
    <row r="25" spans="1:9" x14ac:dyDescent="0.3">
      <c r="A25" s="8">
        <v>24</v>
      </c>
      <c r="B25" s="12">
        <v>3</v>
      </c>
      <c r="C25" s="11">
        <v>2</v>
      </c>
      <c r="D25" s="9">
        <f t="shared" si="0"/>
        <v>3</v>
      </c>
      <c r="F25" s="1">
        <f>SUM(B$2:B25)</f>
        <v>46</v>
      </c>
      <c r="G25" s="1">
        <f>SUM(C$2:C25)</f>
        <v>43</v>
      </c>
      <c r="H25" s="1">
        <f t="shared" si="1"/>
        <v>3</v>
      </c>
      <c r="I25" s="1" t="b">
        <f t="shared" si="2"/>
        <v>1</v>
      </c>
    </row>
    <row r="26" spans="1:9" x14ac:dyDescent="0.3">
      <c r="A26" s="8">
        <v>25</v>
      </c>
      <c r="B26" s="12">
        <v>3</v>
      </c>
      <c r="C26" s="11">
        <v>4</v>
      </c>
      <c r="D26" s="9">
        <f t="shared" si="0"/>
        <v>2</v>
      </c>
      <c r="F26" s="1">
        <f>SUM(B$2:B26)</f>
        <v>49</v>
      </c>
      <c r="G26" s="1">
        <f>SUM(C$2:C26)</f>
        <v>47</v>
      </c>
      <c r="H26" s="1">
        <f t="shared" si="1"/>
        <v>2</v>
      </c>
      <c r="I26" s="1" t="b">
        <f t="shared" si="2"/>
        <v>1</v>
      </c>
    </row>
    <row r="27" spans="1:9" x14ac:dyDescent="0.3">
      <c r="A27" s="8">
        <v>26</v>
      </c>
      <c r="B27" s="12">
        <v>5</v>
      </c>
      <c r="C27" s="11">
        <v>4</v>
      </c>
      <c r="D27" s="9">
        <f t="shared" si="0"/>
        <v>3</v>
      </c>
      <c r="F27" s="1">
        <f>SUM(B$2:B27)</f>
        <v>54</v>
      </c>
      <c r="G27" s="1">
        <f>SUM(C$2:C27)</f>
        <v>51</v>
      </c>
      <c r="H27" s="1">
        <f t="shared" si="1"/>
        <v>3</v>
      </c>
      <c r="I27" s="1" t="b">
        <f t="shared" si="2"/>
        <v>1</v>
      </c>
    </row>
    <row r="28" spans="1:9" x14ac:dyDescent="0.3">
      <c r="A28" s="8">
        <v>27</v>
      </c>
      <c r="B28" s="12">
        <v>4</v>
      </c>
      <c r="C28" s="11">
        <v>4</v>
      </c>
      <c r="D28" s="9">
        <f t="shared" si="0"/>
        <v>3</v>
      </c>
      <c r="F28" s="1">
        <f>SUM(B$2:B28)</f>
        <v>58</v>
      </c>
      <c r="G28" s="1">
        <f>SUM(C$2:C28)</f>
        <v>55</v>
      </c>
      <c r="H28" s="1">
        <f t="shared" si="1"/>
        <v>3</v>
      </c>
      <c r="I28" s="1" t="b">
        <f t="shared" si="2"/>
        <v>1</v>
      </c>
    </row>
    <row r="29" spans="1:9" x14ac:dyDescent="0.3">
      <c r="A29" s="8">
        <v>28</v>
      </c>
      <c r="B29" s="12">
        <v>2</v>
      </c>
      <c r="C29" s="11">
        <v>3</v>
      </c>
      <c r="D29" s="9">
        <f t="shared" si="0"/>
        <v>2</v>
      </c>
      <c r="F29" s="1">
        <f>SUM(B$2:B29)</f>
        <v>60</v>
      </c>
      <c r="G29" s="1">
        <f>SUM(C$2:C29)</f>
        <v>58</v>
      </c>
      <c r="H29" s="1">
        <f t="shared" si="1"/>
        <v>2</v>
      </c>
      <c r="I29" s="1" t="b">
        <f t="shared" si="2"/>
        <v>1</v>
      </c>
    </row>
    <row r="30" spans="1:9" x14ac:dyDescent="0.3">
      <c r="A30" s="8">
        <v>29</v>
      </c>
      <c r="B30" s="12">
        <v>1</v>
      </c>
      <c r="C30" s="11">
        <v>2</v>
      </c>
      <c r="D30" s="9">
        <f t="shared" si="0"/>
        <v>1</v>
      </c>
      <c r="F30" s="1">
        <f>SUM(B$2:B30)</f>
        <v>61</v>
      </c>
      <c r="G30" s="1">
        <f>SUM(C$2:C30)</f>
        <v>60</v>
      </c>
      <c r="H30" s="1">
        <f t="shared" si="1"/>
        <v>1</v>
      </c>
      <c r="I30" s="1" t="b">
        <f t="shared" si="2"/>
        <v>1</v>
      </c>
    </row>
    <row r="31" spans="1:9" x14ac:dyDescent="0.3">
      <c r="A31" s="8">
        <v>30</v>
      </c>
      <c r="B31" s="12">
        <v>2</v>
      </c>
      <c r="C31" s="11">
        <v>1</v>
      </c>
      <c r="D31" s="9">
        <f t="shared" si="0"/>
        <v>2</v>
      </c>
      <c r="F31" s="1">
        <f>SUM(B$2:B31)</f>
        <v>63</v>
      </c>
      <c r="G31" s="1">
        <f>SUM(C$2:C31)</f>
        <v>61</v>
      </c>
      <c r="H31" s="1">
        <f t="shared" si="1"/>
        <v>2</v>
      </c>
      <c r="I31" s="1" t="b">
        <f t="shared" si="2"/>
        <v>1</v>
      </c>
    </row>
    <row r="32" spans="1:9" x14ac:dyDescent="0.3">
      <c r="A32" s="8">
        <v>31</v>
      </c>
      <c r="B32" s="12">
        <v>2</v>
      </c>
      <c r="C32" s="11">
        <v>4</v>
      </c>
      <c r="D32" s="9">
        <f t="shared" si="0"/>
        <v>0</v>
      </c>
      <c r="F32" s="1">
        <f>SUM(B$2:B32)</f>
        <v>65</v>
      </c>
      <c r="G32" s="1">
        <f>SUM(C$2:C32)</f>
        <v>65</v>
      </c>
      <c r="H32" s="1">
        <f t="shared" si="1"/>
        <v>0</v>
      </c>
      <c r="I32" s="1" t="b">
        <f t="shared" si="2"/>
        <v>1</v>
      </c>
    </row>
    <row r="33" spans="1:9" x14ac:dyDescent="0.3">
      <c r="A33" s="8">
        <v>32</v>
      </c>
      <c r="B33" s="12">
        <v>7</v>
      </c>
      <c r="C33" s="11">
        <v>2</v>
      </c>
      <c r="D33" s="9">
        <f t="shared" si="0"/>
        <v>5</v>
      </c>
      <c r="F33" s="1">
        <f>SUM(B$2:B33)</f>
        <v>72</v>
      </c>
      <c r="G33" s="1">
        <f>SUM(C$2:C33)</f>
        <v>67</v>
      </c>
      <c r="H33" s="1">
        <f t="shared" si="1"/>
        <v>5</v>
      </c>
      <c r="I33" s="1" t="b">
        <f t="shared" si="2"/>
        <v>1</v>
      </c>
    </row>
    <row r="34" spans="1:9" x14ac:dyDescent="0.3">
      <c r="A34" s="8">
        <v>33</v>
      </c>
      <c r="B34" s="12">
        <v>0</v>
      </c>
      <c r="C34" s="11">
        <v>4</v>
      </c>
      <c r="D34" s="9">
        <f t="shared" si="0"/>
        <v>1</v>
      </c>
      <c r="F34" s="1">
        <f>SUM(B$2:B34)</f>
        <v>72</v>
      </c>
      <c r="G34" s="1">
        <f>SUM(C$2:C34)</f>
        <v>71</v>
      </c>
      <c r="H34" s="1">
        <f t="shared" si="1"/>
        <v>1</v>
      </c>
      <c r="I34" s="1" t="b">
        <f t="shared" si="2"/>
        <v>1</v>
      </c>
    </row>
    <row r="35" spans="1:9" x14ac:dyDescent="0.3">
      <c r="A35" s="8">
        <v>34</v>
      </c>
      <c r="B35" s="12">
        <v>3</v>
      </c>
      <c r="C35" s="11">
        <v>4</v>
      </c>
      <c r="D35" s="9">
        <f t="shared" si="0"/>
        <v>0</v>
      </c>
      <c r="F35" s="1">
        <f>SUM(B$2:B35)</f>
        <v>75</v>
      </c>
      <c r="G35" s="1">
        <f>SUM(C$2:C35)</f>
        <v>75</v>
      </c>
      <c r="H35" s="1">
        <f t="shared" si="1"/>
        <v>0</v>
      </c>
      <c r="I35" s="1" t="b">
        <f t="shared" si="2"/>
        <v>1</v>
      </c>
    </row>
    <row r="36" spans="1:9" x14ac:dyDescent="0.3">
      <c r="A36" s="8">
        <v>35</v>
      </c>
      <c r="B36" s="12">
        <v>1</v>
      </c>
      <c r="C36" s="11">
        <v>1</v>
      </c>
      <c r="D36" s="9">
        <f t="shared" si="0"/>
        <v>0</v>
      </c>
      <c r="F36" s="1">
        <f>SUM(B$2:B36)</f>
        <v>76</v>
      </c>
      <c r="G36" s="1">
        <f>SUM(C$2:C36)</f>
        <v>76</v>
      </c>
      <c r="H36" s="1">
        <f t="shared" si="1"/>
        <v>0</v>
      </c>
      <c r="I36" s="1" t="b">
        <f t="shared" si="2"/>
        <v>1</v>
      </c>
    </row>
    <row r="37" spans="1:9" x14ac:dyDescent="0.3">
      <c r="A37" s="8">
        <v>36</v>
      </c>
      <c r="B37" s="12">
        <v>5</v>
      </c>
      <c r="C37" s="11">
        <v>2</v>
      </c>
      <c r="D37" s="9">
        <f t="shared" si="0"/>
        <v>3</v>
      </c>
      <c r="F37" s="1">
        <f>SUM(B$2:B37)</f>
        <v>81</v>
      </c>
      <c r="G37" s="1">
        <f>SUM(C$2:C37)</f>
        <v>78</v>
      </c>
      <c r="H37" s="1">
        <f t="shared" si="1"/>
        <v>3</v>
      </c>
      <c r="I37" s="1" t="b">
        <f t="shared" si="2"/>
        <v>1</v>
      </c>
    </row>
    <row r="38" spans="1:9" x14ac:dyDescent="0.3">
      <c r="A38" s="8">
        <v>37</v>
      </c>
      <c r="B38" s="12">
        <v>2</v>
      </c>
      <c r="C38" s="11">
        <v>4</v>
      </c>
      <c r="D38" s="9">
        <f t="shared" si="0"/>
        <v>1</v>
      </c>
      <c r="F38" s="1">
        <f>SUM(B$2:B38)</f>
        <v>83</v>
      </c>
      <c r="G38" s="1">
        <f>SUM(C$2:C38)</f>
        <v>82</v>
      </c>
      <c r="H38" s="1">
        <f t="shared" si="1"/>
        <v>1</v>
      </c>
      <c r="I38" s="1" t="b">
        <f t="shared" si="2"/>
        <v>1</v>
      </c>
    </row>
    <row r="39" spans="1:9" x14ac:dyDescent="0.3">
      <c r="A39" s="8">
        <v>38</v>
      </c>
      <c r="B39" s="12">
        <v>0</v>
      </c>
      <c r="C39" s="11">
        <v>1</v>
      </c>
      <c r="D39" s="9">
        <f t="shared" si="0"/>
        <v>0</v>
      </c>
      <c r="F39" s="1">
        <f>SUM(B$2:B39)</f>
        <v>83</v>
      </c>
      <c r="G39" s="1">
        <f>SUM(C$2:C39)</f>
        <v>83</v>
      </c>
      <c r="H39" s="1">
        <f t="shared" si="1"/>
        <v>0</v>
      </c>
      <c r="I39" s="1" t="b">
        <f t="shared" si="2"/>
        <v>1</v>
      </c>
    </row>
    <row r="40" spans="1:9" x14ac:dyDescent="0.3">
      <c r="A40" s="8">
        <v>39</v>
      </c>
      <c r="B40" s="12">
        <v>5</v>
      </c>
      <c r="C40" s="11">
        <v>1</v>
      </c>
      <c r="D40" s="9">
        <f t="shared" si="0"/>
        <v>4</v>
      </c>
      <c r="F40" s="1">
        <f>SUM(B$2:B40)</f>
        <v>88</v>
      </c>
      <c r="G40" s="1">
        <f>SUM(C$2:C40)</f>
        <v>84</v>
      </c>
      <c r="H40" s="1">
        <f t="shared" si="1"/>
        <v>4</v>
      </c>
      <c r="I40" s="1" t="b">
        <f t="shared" si="2"/>
        <v>1</v>
      </c>
    </row>
    <row r="41" spans="1:9" x14ac:dyDescent="0.3">
      <c r="A41" s="8">
        <v>40</v>
      </c>
      <c r="B41" s="12">
        <v>5</v>
      </c>
      <c r="C41" s="11">
        <v>4</v>
      </c>
      <c r="D41" s="9">
        <f t="shared" si="0"/>
        <v>5</v>
      </c>
      <c r="F41" s="1">
        <f>SUM(B$2:B41)</f>
        <v>93</v>
      </c>
      <c r="G41" s="1">
        <f>SUM(C$2:C41)</f>
        <v>88</v>
      </c>
      <c r="H41" s="1">
        <f t="shared" si="1"/>
        <v>5</v>
      </c>
      <c r="I41" s="1" t="b">
        <f t="shared" si="2"/>
        <v>1</v>
      </c>
    </row>
    <row r="42" spans="1:9" x14ac:dyDescent="0.3">
      <c r="A42" s="8">
        <v>41</v>
      </c>
      <c r="B42" s="12">
        <v>0</v>
      </c>
      <c r="C42" s="11">
        <v>4</v>
      </c>
      <c r="D42" s="9">
        <f t="shared" si="0"/>
        <v>1</v>
      </c>
      <c r="F42" s="1">
        <f>SUM(B$2:B42)</f>
        <v>93</v>
      </c>
      <c r="G42" s="1">
        <f>SUM(C$2:C42)</f>
        <v>92</v>
      </c>
      <c r="H42" s="1">
        <f t="shared" si="1"/>
        <v>1</v>
      </c>
      <c r="I42" s="1" t="b">
        <f t="shared" si="2"/>
        <v>1</v>
      </c>
    </row>
    <row r="43" spans="1:9" ht="15" thickBot="1" x14ac:dyDescent="0.35">
      <c r="A43" s="10">
        <v>42</v>
      </c>
      <c r="B43" s="13">
        <v>6</v>
      </c>
      <c r="C43" s="11">
        <v>5</v>
      </c>
      <c r="D43" s="9">
        <f t="shared" si="0"/>
        <v>2</v>
      </c>
      <c r="F43" s="1">
        <f>SUM(B$2:B43)</f>
        <v>99</v>
      </c>
      <c r="G43" s="1">
        <f>SUM(C$2:C43)</f>
        <v>97</v>
      </c>
      <c r="H43" s="1">
        <f t="shared" si="1"/>
        <v>2</v>
      </c>
      <c r="I43" s="1" t="b">
        <f t="shared" si="2"/>
        <v>1</v>
      </c>
    </row>
  </sheetData>
  <conditionalFormatting sqref="C2:C43">
    <cfRule type="cellIs" dxfId="1" priority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124" zoomScaleNormal="124" workbookViewId="0">
      <selection activeCell="E1" sqref="E1"/>
    </sheetView>
  </sheetViews>
  <sheetFormatPr defaultColWidth="9.109375" defaultRowHeight="14.4" x14ac:dyDescent="0.3"/>
  <cols>
    <col min="1" max="1" width="8.6640625" style="1" bestFit="1" customWidth="1"/>
    <col min="2" max="2" width="8.33203125" style="1" bestFit="1" customWidth="1"/>
    <col min="3" max="3" width="8.88671875" style="1" customWidth="1"/>
    <col min="4" max="4" width="10.5546875" style="1" bestFit="1" customWidth="1"/>
    <col min="5" max="5" width="10.5546875" style="25" customWidth="1"/>
    <col min="6" max="7" width="9.109375" style="1"/>
    <col min="8" max="8" width="9.5546875" style="1" bestFit="1" customWidth="1"/>
    <col min="9" max="16384" width="9.109375" style="1"/>
  </cols>
  <sheetData>
    <row r="1" spans="1:11" ht="15" thickBot="1" x14ac:dyDescent="0.35">
      <c r="A1" s="14" t="s">
        <v>0</v>
      </c>
      <c r="B1" s="7" t="s">
        <v>5</v>
      </c>
      <c r="C1" s="15" t="s">
        <v>6</v>
      </c>
      <c r="D1" s="16" t="s">
        <v>12</v>
      </c>
      <c r="E1" s="24"/>
      <c r="F1" s="2" t="s">
        <v>5</v>
      </c>
    </row>
    <row r="2" spans="1:11" ht="15" thickBot="1" x14ac:dyDescent="0.35">
      <c r="A2" s="8">
        <v>1</v>
      </c>
      <c r="B2" s="12">
        <v>2</v>
      </c>
      <c r="C2" s="11">
        <v>1</v>
      </c>
      <c r="D2" s="9">
        <f>B2-C2</f>
        <v>1</v>
      </c>
      <c r="E2" s="24"/>
      <c r="F2" s="4">
        <f>INDEX($B$2:$B$43,ROWS($F$2:F2)+(COLUMNS($F$2:F2)-1)*7)</f>
        <v>2</v>
      </c>
      <c r="G2" s="4">
        <f>INDEX($B$2:$B$43,ROWS($F$2:G2)+(COLUMNS($F$2:G2)-1)*7)</f>
        <v>0</v>
      </c>
      <c r="H2" s="4">
        <f>INDEX($B$2:$B$43,ROWS($F$2:H2)+(COLUMNS($F$2:H2)-1)*7)</f>
        <v>2</v>
      </c>
      <c r="I2" s="4">
        <f>INDEX($B$2:$B$43,ROWS($F$2:I2)+(COLUMNS($F$2:I2)-1)*7)</f>
        <v>3</v>
      </c>
      <c r="J2" s="4">
        <f>INDEX($B$2:$B$43,ROWS($F$2:J2)+(COLUMNS($F$2:J2)-1)*7)</f>
        <v>1</v>
      </c>
      <c r="K2" s="5">
        <f>INDEX($B$2:$B$43,ROWS($F$2:K2)+(COLUMNS($F$2:K2)-1)*7)</f>
        <v>5</v>
      </c>
    </row>
    <row r="3" spans="1:11" ht="15" thickBot="1" x14ac:dyDescent="0.35">
      <c r="A3" s="8">
        <v>2</v>
      </c>
      <c r="B3" s="12">
        <v>2</v>
      </c>
      <c r="C3" s="11">
        <v>2</v>
      </c>
      <c r="D3" s="9">
        <f>D2+B3-C3</f>
        <v>1</v>
      </c>
      <c r="E3" s="24"/>
      <c r="F3" s="4">
        <f>INDEX($B$2:$B$43,ROWS($F$2:F3)+(COLUMNS($F$2:F3)-1)*7)</f>
        <v>2</v>
      </c>
      <c r="G3" s="4">
        <f>INDEX($B$2:$B$43,ROWS($F$2:G3)+(COLUMNS($F$2:G3)-1)*7)</f>
        <v>3</v>
      </c>
      <c r="H3" s="4">
        <f>INDEX($B$2:$B$43,ROWS($F$2:H3)+(COLUMNS($F$2:H3)-1)*7)</f>
        <v>1</v>
      </c>
      <c r="I3" s="4">
        <f>INDEX($B$2:$B$43,ROWS($F$2:I3)+(COLUMNS($F$2:I3)-1)*7)</f>
        <v>3</v>
      </c>
      <c r="J3" s="4">
        <f>INDEX($B$2:$B$43,ROWS($F$2:J3)+(COLUMNS($F$2:J3)-1)*7)</f>
        <v>2</v>
      </c>
      <c r="K3" s="5">
        <f>INDEX($B$2:$B$43,ROWS($F$2:K3)+(COLUMNS($F$2:K3)-1)*7)</f>
        <v>2</v>
      </c>
    </row>
    <row r="4" spans="1:11" ht="15" thickBot="1" x14ac:dyDescent="0.35">
      <c r="A4" s="8">
        <v>3</v>
      </c>
      <c r="B4" s="12">
        <v>1</v>
      </c>
      <c r="C4" s="11">
        <v>1</v>
      </c>
      <c r="D4" s="9">
        <f t="shared" ref="D4:D43" si="0">D3+B4-C4</f>
        <v>1</v>
      </c>
      <c r="E4" s="24"/>
      <c r="F4" s="4">
        <f>INDEX($B$2:$B$43,ROWS($F$2:F4)+(COLUMNS($F$2:F4)-1)*7)</f>
        <v>1</v>
      </c>
      <c r="G4" s="4">
        <f>INDEX($B$2:$B$43,ROWS($F$2:G4)+(COLUMNS($F$2:G4)-1)*7)</f>
        <v>4</v>
      </c>
      <c r="H4" s="4">
        <f>INDEX($B$2:$B$43,ROWS($F$2:H4)+(COLUMNS($F$2:H4)-1)*7)</f>
        <v>6</v>
      </c>
      <c r="I4" s="4">
        <f>INDEX($B$2:$B$43,ROWS($F$2:I4)+(COLUMNS($F$2:I4)-1)*7)</f>
        <v>3</v>
      </c>
      <c r="J4" s="4">
        <f>INDEX($B$2:$B$43,ROWS($F$2:J4)+(COLUMNS($F$2:J4)-1)*7)</f>
        <v>2</v>
      </c>
      <c r="K4" s="5">
        <f>INDEX($B$2:$B$43,ROWS($F$2:K4)+(COLUMNS($F$2:K4)-1)*7)</f>
        <v>0</v>
      </c>
    </row>
    <row r="5" spans="1:11" ht="15" thickBot="1" x14ac:dyDescent="0.35">
      <c r="A5" s="8">
        <v>4</v>
      </c>
      <c r="B5" s="12">
        <v>0</v>
      </c>
      <c r="C5" s="11">
        <v>1</v>
      </c>
      <c r="D5" s="9">
        <f t="shared" si="0"/>
        <v>0</v>
      </c>
      <c r="E5" s="24"/>
      <c r="F5" s="4">
        <f>INDEX($B$2:$B$43,ROWS($F$2:F5)+(COLUMNS($F$2:F5)-1)*7)</f>
        <v>0</v>
      </c>
      <c r="G5" s="4">
        <f>INDEX($B$2:$B$43,ROWS($F$2:G5)+(COLUMNS($F$2:G5)-1)*7)</f>
        <v>0</v>
      </c>
      <c r="H5" s="4">
        <f>INDEX($B$2:$B$43,ROWS($F$2:H5)+(COLUMNS($F$2:H5)-1)*7)</f>
        <v>1</v>
      </c>
      <c r="I5" s="4">
        <f>INDEX($B$2:$B$43,ROWS($F$2:I5)+(COLUMNS($F$2:I5)-1)*7)</f>
        <v>3</v>
      </c>
      <c r="J5" s="4">
        <f>INDEX($B$2:$B$43,ROWS($F$2:J5)+(COLUMNS($F$2:J5)-1)*7)</f>
        <v>7</v>
      </c>
      <c r="K5" s="5">
        <f>INDEX($B$2:$B$43,ROWS($F$2:K5)+(COLUMNS($F$2:K5)-1)*7)</f>
        <v>5</v>
      </c>
    </row>
    <row r="6" spans="1:11" ht="15" thickBot="1" x14ac:dyDescent="0.35">
      <c r="A6" s="8">
        <v>5</v>
      </c>
      <c r="B6" s="12">
        <v>2</v>
      </c>
      <c r="C6" s="11">
        <v>1</v>
      </c>
      <c r="D6" s="9">
        <f t="shared" si="0"/>
        <v>1</v>
      </c>
      <c r="E6" s="24"/>
      <c r="F6" s="4">
        <f>INDEX($B$2:$B$43,ROWS($F$2:F6)+(COLUMNS($F$2:F6)-1)*7)</f>
        <v>2</v>
      </c>
      <c r="G6" s="4">
        <f>INDEX($B$2:$B$43,ROWS($F$2:G6)+(COLUMNS($F$2:G6)-1)*7)</f>
        <v>1</v>
      </c>
      <c r="H6" s="4">
        <f>INDEX($B$2:$B$43,ROWS($F$2:H6)+(COLUMNS($F$2:H6)-1)*7)</f>
        <v>2</v>
      </c>
      <c r="I6" s="4">
        <f>INDEX($B$2:$B$43,ROWS($F$2:I6)+(COLUMNS($F$2:I6)-1)*7)</f>
        <v>5</v>
      </c>
      <c r="J6" s="4">
        <f>INDEX($B$2:$B$43,ROWS($F$2:J6)+(COLUMNS($F$2:J6)-1)*7)</f>
        <v>0</v>
      </c>
      <c r="K6" s="5">
        <f>INDEX($B$2:$B$43,ROWS($F$2:K6)+(COLUMNS($F$2:K6)-1)*7)</f>
        <v>5</v>
      </c>
    </row>
    <row r="7" spans="1:11" ht="15" thickBot="1" x14ac:dyDescent="0.35">
      <c r="A7" s="8">
        <v>6</v>
      </c>
      <c r="B7" s="12">
        <v>1</v>
      </c>
      <c r="C7" s="11">
        <v>2</v>
      </c>
      <c r="D7" s="9">
        <f t="shared" si="0"/>
        <v>0</v>
      </c>
      <c r="E7" s="24"/>
      <c r="F7" s="4">
        <f>INDEX($B$2:$B$43,ROWS($F$2:F7)+(COLUMNS($F$2:F7)-1)*7)</f>
        <v>1</v>
      </c>
      <c r="G7" s="4">
        <f>INDEX($B$2:$B$43,ROWS($F$2:G7)+(COLUMNS($F$2:G7)-1)*7)</f>
        <v>3</v>
      </c>
      <c r="H7" s="4">
        <f>INDEX($B$2:$B$43,ROWS($F$2:H7)+(COLUMNS($F$2:H7)-1)*7)</f>
        <v>1</v>
      </c>
      <c r="I7" s="4">
        <f>INDEX($B$2:$B$43,ROWS($F$2:I7)+(COLUMNS($F$2:I7)-1)*7)</f>
        <v>4</v>
      </c>
      <c r="J7" s="4">
        <f>INDEX($B$2:$B$43,ROWS($F$2:J7)+(COLUMNS($F$2:J7)-1)*7)</f>
        <v>3</v>
      </c>
      <c r="K7" s="5">
        <f>INDEX($B$2:$B$43,ROWS($F$2:K7)+(COLUMNS($F$2:K7)-1)*7)</f>
        <v>0</v>
      </c>
    </row>
    <row r="8" spans="1:11" ht="15" thickBot="1" x14ac:dyDescent="0.35">
      <c r="A8" s="8">
        <v>7</v>
      </c>
      <c r="B8" s="12">
        <v>0</v>
      </c>
      <c r="C8" s="11">
        <v>0</v>
      </c>
      <c r="D8" s="9">
        <f t="shared" si="0"/>
        <v>0</v>
      </c>
      <c r="E8" s="24"/>
      <c r="F8" s="6">
        <f>INDEX($B$2:$B$43,ROWS($F$2:F8)+(COLUMNS($F$2:F8)-1)*7)</f>
        <v>0</v>
      </c>
      <c r="G8" s="6">
        <f>INDEX($B$2:$B$43,ROWS($F$2:G8)+(COLUMNS($F$2:G8)-1)*7)</f>
        <v>3</v>
      </c>
      <c r="H8" s="6">
        <f>INDEX($B$2:$B$43,ROWS($F$2:H8)+(COLUMNS($F$2:H8)-1)*7)</f>
        <v>2</v>
      </c>
      <c r="I8" s="6">
        <f>INDEX($B$2:$B$43,ROWS($F$2:I8)+(COLUMNS($F$2:I8)-1)*7)</f>
        <v>2</v>
      </c>
      <c r="J8" s="6">
        <f>INDEX($B$2:$B$43,ROWS($F$2:J8)+(COLUMNS($F$2:J8)-1)*7)</f>
        <v>1</v>
      </c>
      <c r="K8" s="7">
        <f>INDEX($B$2:$B$43,ROWS($F$2:K8)+(COLUMNS($F$2:K8)-1)*7)</f>
        <v>6</v>
      </c>
    </row>
    <row r="9" spans="1:11" x14ac:dyDescent="0.3">
      <c r="A9" s="8">
        <v>8</v>
      </c>
      <c r="B9" s="12">
        <v>0</v>
      </c>
      <c r="C9" s="11">
        <v>0</v>
      </c>
      <c r="D9" s="9">
        <f t="shared" si="0"/>
        <v>0</v>
      </c>
      <c r="E9" s="24"/>
    </row>
    <row r="10" spans="1:11" x14ac:dyDescent="0.3">
      <c r="A10" s="8">
        <v>9</v>
      </c>
      <c r="B10" s="12">
        <v>3</v>
      </c>
      <c r="C10" s="11">
        <v>3</v>
      </c>
      <c r="D10" s="9">
        <f t="shared" si="0"/>
        <v>0</v>
      </c>
      <c r="E10" s="24"/>
    </row>
    <row r="11" spans="1:11" ht="15" thickBot="1" x14ac:dyDescent="0.35">
      <c r="A11" s="8">
        <v>10</v>
      </c>
      <c r="B11" s="12">
        <v>4</v>
      </c>
      <c r="C11" s="11">
        <v>2</v>
      </c>
      <c r="D11" s="9">
        <f t="shared" si="0"/>
        <v>2</v>
      </c>
      <c r="E11" s="24"/>
      <c r="F11" s="2" t="s">
        <v>6</v>
      </c>
    </row>
    <row r="12" spans="1:11" ht="15" thickBot="1" x14ac:dyDescent="0.35">
      <c r="A12" s="8">
        <v>11</v>
      </c>
      <c r="B12" s="12">
        <v>0</v>
      </c>
      <c r="C12" s="11">
        <v>2</v>
      </c>
      <c r="D12" s="9">
        <f t="shared" si="0"/>
        <v>0</v>
      </c>
      <c r="E12" s="24"/>
      <c r="F12" s="19">
        <f>INDEX($C$2:$C$43,ROWS($F$12:F12)+(COLUMNS($F$12:F12)-1)*7)</f>
        <v>1</v>
      </c>
      <c r="G12" s="19">
        <f>INDEX($C$2:$C$43,ROWS($F$12:G12)+(COLUMNS($F$12:G12)-1)*7)</f>
        <v>0</v>
      </c>
      <c r="H12" s="19">
        <f>INDEX($C$2:$C$43,ROWS($F$12:H12)+(COLUMNS($F$12:H12)-1)*7)</f>
        <v>3</v>
      </c>
      <c r="I12" s="19">
        <f>INDEX($C$2:$C$43,ROWS($F$12:I12)+(COLUMNS($F$12:I12)-1)*7)</f>
        <v>2</v>
      </c>
      <c r="J12" s="19">
        <f>INDEX($C$2:$C$43,ROWS($F$12:J12)+(COLUMNS($F$12:J12)-1)*7)</f>
        <v>2</v>
      </c>
      <c r="K12" s="20">
        <f>INDEX($C$2:$C$43,ROWS($F$12:K12)+(COLUMNS($F$12:K12)-1)*7)</f>
        <v>2</v>
      </c>
    </row>
    <row r="13" spans="1:11" ht="15" thickBot="1" x14ac:dyDescent="0.35">
      <c r="A13" s="8">
        <v>12</v>
      </c>
      <c r="B13" s="12">
        <v>1</v>
      </c>
      <c r="C13" s="11">
        <v>1</v>
      </c>
      <c r="D13" s="9">
        <f t="shared" si="0"/>
        <v>0</v>
      </c>
      <c r="E13" s="24"/>
      <c r="F13" s="19">
        <f>INDEX($C$2:$C$43,ROWS($F$12:F13)+(COLUMNS($F$12:F13)-1)*7)</f>
        <v>2</v>
      </c>
      <c r="G13" s="19">
        <f>INDEX($C$2:$C$43,ROWS($F$12:G13)+(COLUMNS($F$12:G13)-1)*7)</f>
        <v>3</v>
      </c>
      <c r="H13" s="19">
        <f>INDEX($C$2:$C$43,ROWS($F$12:H13)+(COLUMNS($F$12:H13)-1)*7)</f>
        <v>2</v>
      </c>
      <c r="I13" s="19">
        <f>INDEX($C$2:$C$43,ROWS($F$12:I13)+(COLUMNS($F$12:I13)-1)*7)</f>
        <v>2</v>
      </c>
      <c r="J13" s="19">
        <f>INDEX($C$2:$C$43,ROWS($F$12:J13)+(COLUMNS($F$12:J13)-1)*7)</f>
        <v>1</v>
      </c>
      <c r="K13" s="20">
        <f>INDEX($C$2:$C$43,ROWS($F$12:K13)+(COLUMNS($F$12:K13)-1)*7)</f>
        <v>4</v>
      </c>
    </row>
    <row r="14" spans="1:11" ht="15" thickBot="1" x14ac:dyDescent="0.35">
      <c r="A14" s="8">
        <v>13</v>
      </c>
      <c r="B14" s="12">
        <v>3</v>
      </c>
      <c r="C14" s="11">
        <v>3</v>
      </c>
      <c r="D14" s="9">
        <f t="shared" si="0"/>
        <v>0</v>
      </c>
      <c r="E14" s="24"/>
      <c r="F14" s="19">
        <f>INDEX($C$2:$C$43,ROWS($F$12:F14)+(COLUMNS($F$12:F14)-1)*7)</f>
        <v>1</v>
      </c>
      <c r="G14" s="19">
        <f>INDEX($C$2:$C$43,ROWS($F$12:G14)+(COLUMNS($F$12:G14)-1)*7)</f>
        <v>2</v>
      </c>
      <c r="H14" s="19">
        <f>INDEX($C$2:$C$43,ROWS($F$12:H14)+(COLUMNS($F$12:H14)-1)*7)</f>
        <v>3</v>
      </c>
      <c r="I14" s="19">
        <f>INDEX($C$2:$C$43,ROWS($F$12:I14)+(COLUMNS($F$12:I14)-1)*7)</f>
        <v>2</v>
      </c>
      <c r="J14" s="19">
        <f>INDEX($C$2:$C$43,ROWS($F$12:J14)+(COLUMNS($F$12:J14)-1)*7)</f>
        <v>4</v>
      </c>
      <c r="K14" s="20">
        <f>INDEX($C$2:$C$43,ROWS($F$12:K14)+(COLUMNS($F$12:K14)-1)*7)</f>
        <v>1</v>
      </c>
    </row>
    <row r="15" spans="1:11" ht="15" thickBot="1" x14ac:dyDescent="0.35">
      <c r="A15" s="8">
        <v>14</v>
      </c>
      <c r="B15" s="12">
        <v>3</v>
      </c>
      <c r="C15" s="11">
        <v>1</v>
      </c>
      <c r="D15" s="9">
        <f t="shared" si="0"/>
        <v>2</v>
      </c>
      <c r="E15" s="24"/>
      <c r="F15" s="19">
        <f>INDEX($C$2:$C$43,ROWS($F$12:F15)+(COLUMNS($F$12:F15)-1)*7)</f>
        <v>1</v>
      </c>
      <c r="G15" s="19">
        <f>INDEX($C$2:$C$43,ROWS($F$12:G15)+(COLUMNS($F$12:G15)-1)*7)</f>
        <v>2</v>
      </c>
      <c r="H15" s="19">
        <f>INDEX($C$2:$C$43,ROWS($F$12:H15)+(COLUMNS($F$12:H15)-1)*7)</f>
        <v>4</v>
      </c>
      <c r="I15" s="19">
        <f>INDEX($C$2:$C$43,ROWS($F$12:I15)+(COLUMNS($F$12:I15)-1)*7)</f>
        <v>4</v>
      </c>
      <c r="J15" s="19">
        <f>INDEX($C$2:$C$43,ROWS($F$12:J15)+(COLUMNS($F$12:J15)-1)*7)</f>
        <v>2</v>
      </c>
      <c r="K15" s="20">
        <f>INDEX($C$2:$C$43,ROWS($F$12:K15)+(COLUMNS($F$12:K15)-1)*7)</f>
        <v>1</v>
      </c>
    </row>
    <row r="16" spans="1:11" ht="15" thickBot="1" x14ac:dyDescent="0.35">
      <c r="A16" s="8">
        <v>15</v>
      </c>
      <c r="B16" s="12">
        <v>2</v>
      </c>
      <c r="C16" s="11">
        <v>3</v>
      </c>
      <c r="D16" s="9">
        <f t="shared" si="0"/>
        <v>1</v>
      </c>
      <c r="E16" s="24"/>
      <c r="F16" s="19">
        <f>INDEX($C$2:$C$43,ROWS($F$12:F16)+(COLUMNS($F$12:F16)-1)*7)</f>
        <v>1</v>
      </c>
      <c r="G16" s="19">
        <f>INDEX($C$2:$C$43,ROWS($F$12:G16)+(COLUMNS($F$12:G16)-1)*7)</f>
        <v>1</v>
      </c>
      <c r="H16" s="19">
        <f>INDEX($C$2:$C$43,ROWS($F$12:H16)+(COLUMNS($F$12:H16)-1)*7)</f>
        <v>1</v>
      </c>
      <c r="I16" s="19">
        <f>INDEX($C$2:$C$43,ROWS($F$12:I16)+(COLUMNS($F$12:I16)-1)*7)</f>
        <v>4</v>
      </c>
      <c r="J16" s="19">
        <f>INDEX($C$2:$C$43,ROWS($F$12:J16)+(COLUMNS($F$12:J16)-1)*7)</f>
        <v>4</v>
      </c>
      <c r="K16" s="20">
        <f>INDEX($C$2:$C$43,ROWS($F$12:K16)+(COLUMNS($F$12:K16)-1)*7)</f>
        <v>4</v>
      </c>
    </row>
    <row r="17" spans="1:11" ht="15" thickBot="1" x14ac:dyDescent="0.35">
      <c r="A17" s="8">
        <v>16</v>
      </c>
      <c r="B17" s="12">
        <v>1</v>
      </c>
      <c r="C17" s="11">
        <v>2</v>
      </c>
      <c r="D17" s="9">
        <f t="shared" si="0"/>
        <v>0</v>
      </c>
      <c r="E17" s="24"/>
      <c r="F17" s="19">
        <f>INDEX($C$2:$C$43,ROWS($F$12:F17)+(COLUMNS($F$12:F17)-1)*7)</f>
        <v>2</v>
      </c>
      <c r="G17" s="19">
        <f>INDEX($C$2:$C$43,ROWS($F$12:G17)+(COLUMNS($F$12:G17)-1)*7)</f>
        <v>3</v>
      </c>
      <c r="H17" s="19">
        <f>INDEX($C$2:$C$43,ROWS($F$12:H17)+(COLUMNS($F$12:H17)-1)*7)</f>
        <v>1</v>
      </c>
      <c r="I17" s="19">
        <f>INDEX($C$2:$C$43,ROWS($F$12:I17)+(COLUMNS($F$12:I17)-1)*7)</f>
        <v>4</v>
      </c>
      <c r="J17" s="19">
        <f>INDEX($C$2:$C$43,ROWS($F$12:J17)+(COLUMNS($F$12:J17)-1)*7)</f>
        <v>4</v>
      </c>
      <c r="K17" s="20">
        <f>INDEX($C$2:$C$43,ROWS($F$12:K17)+(COLUMNS($F$12:K17)-1)*7)</f>
        <v>4</v>
      </c>
    </row>
    <row r="18" spans="1:11" ht="15" thickBot="1" x14ac:dyDescent="0.35">
      <c r="A18" s="8">
        <v>17</v>
      </c>
      <c r="B18" s="12">
        <v>6</v>
      </c>
      <c r="C18" s="11">
        <v>3</v>
      </c>
      <c r="D18" s="9">
        <f t="shared" si="0"/>
        <v>3</v>
      </c>
      <c r="E18" s="24"/>
      <c r="F18" s="21">
        <f>INDEX($C$2:$C$43,ROWS($F$12:F18)+(COLUMNS($F$12:F18)-1)*7)</f>
        <v>0</v>
      </c>
      <c r="G18" s="21">
        <f>INDEX($C$2:$C$43,ROWS($F$12:G18)+(COLUMNS($F$12:G18)-1)*7)</f>
        <v>1</v>
      </c>
      <c r="H18" s="21">
        <f>INDEX($C$2:$C$43,ROWS($F$12:H18)+(COLUMNS($F$12:H18)-1)*7)</f>
        <v>3</v>
      </c>
      <c r="I18" s="21">
        <f>INDEX($C$2:$C$43,ROWS($F$12:I18)+(COLUMNS($F$12:I18)-1)*7)</f>
        <v>3</v>
      </c>
      <c r="J18" s="21">
        <f>INDEX($C$2:$C$43,ROWS($F$12:J18)+(COLUMNS($F$12:J18)-1)*7)</f>
        <v>1</v>
      </c>
      <c r="K18" s="15">
        <f>INDEX($C$2:$C$43,ROWS($F$12:K18)+(COLUMNS($F$12:K18)-1)*7)</f>
        <v>5</v>
      </c>
    </row>
    <row r="19" spans="1:11" x14ac:dyDescent="0.3">
      <c r="A19" s="8">
        <v>18</v>
      </c>
      <c r="B19" s="12">
        <v>1</v>
      </c>
      <c r="C19" s="11">
        <v>4</v>
      </c>
      <c r="D19" s="9">
        <f t="shared" si="0"/>
        <v>0</v>
      </c>
      <c r="E19" s="24"/>
    </row>
    <row r="20" spans="1:11" x14ac:dyDescent="0.3">
      <c r="A20" s="8">
        <v>19</v>
      </c>
      <c r="B20" s="12">
        <v>2</v>
      </c>
      <c r="C20" s="11">
        <v>1</v>
      </c>
      <c r="D20" s="9">
        <f t="shared" si="0"/>
        <v>1</v>
      </c>
      <c r="E20" s="24"/>
    </row>
    <row r="21" spans="1:11" x14ac:dyDescent="0.3">
      <c r="A21" s="8">
        <v>20</v>
      </c>
      <c r="B21" s="12">
        <v>1</v>
      </c>
      <c r="C21" s="11">
        <v>1</v>
      </c>
      <c r="D21" s="9">
        <f t="shared" si="0"/>
        <v>1</v>
      </c>
      <c r="E21" s="24"/>
    </row>
    <row r="22" spans="1:11" x14ac:dyDescent="0.3">
      <c r="A22" s="8">
        <v>21</v>
      </c>
      <c r="B22" s="12">
        <v>2</v>
      </c>
      <c r="C22" s="11">
        <v>3</v>
      </c>
      <c r="D22" s="9">
        <f t="shared" si="0"/>
        <v>0</v>
      </c>
      <c r="E22" s="24"/>
    </row>
    <row r="23" spans="1:11" x14ac:dyDescent="0.3">
      <c r="A23" s="8">
        <v>22</v>
      </c>
      <c r="B23" s="12">
        <v>3</v>
      </c>
      <c r="C23" s="11">
        <v>2</v>
      </c>
      <c r="D23" s="9">
        <f t="shared" si="0"/>
        <v>1</v>
      </c>
      <c r="E23" s="24"/>
    </row>
    <row r="24" spans="1:11" x14ac:dyDescent="0.3">
      <c r="A24" s="8">
        <v>23</v>
      </c>
      <c r="B24" s="12">
        <v>3</v>
      </c>
      <c r="C24" s="11">
        <v>2</v>
      </c>
      <c r="D24" s="9">
        <f t="shared" si="0"/>
        <v>2</v>
      </c>
      <c r="E24" s="24"/>
    </row>
    <row r="25" spans="1:11" x14ac:dyDescent="0.3">
      <c r="A25" s="8">
        <v>24</v>
      </c>
      <c r="B25" s="12">
        <v>3</v>
      </c>
      <c r="C25" s="11">
        <v>2</v>
      </c>
      <c r="D25" s="9">
        <f t="shared" si="0"/>
        <v>3</v>
      </c>
      <c r="E25" s="24"/>
    </row>
    <row r="26" spans="1:11" x14ac:dyDescent="0.3">
      <c r="A26" s="8">
        <v>25</v>
      </c>
      <c r="B26" s="12">
        <v>3</v>
      </c>
      <c r="C26" s="11">
        <v>4</v>
      </c>
      <c r="D26" s="9">
        <f t="shared" si="0"/>
        <v>2</v>
      </c>
      <c r="E26" s="24"/>
    </row>
    <row r="27" spans="1:11" x14ac:dyDescent="0.3">
      <c r="A27" s="8">
        <v>26</v>
      </c>
      <c r="B27" s="12">
        <v>5</v>
      </c>
      <c r="C27" s="11">
        <v>4</v>
      </c>
      <c r="D27" s="9">
        <f t="shared" si="0"/>
        <v>3</v>
      </c>
      <c r="E27" s="24"/>
    </row>
    <row r="28" spans="1:11" x14ac:dyDescent="0.3">
      <c r="A28" s="8">
        <v>27</v>
      </c>
      <c r="B28" s="12">
        <v>4</v>
      </c>
      <c r="C28" s="11">
        <v>4</v>
      </c>
      <c r="D28" s="9">
        <f t="shared" si="0"/>
        <v>3</v>
      </c>
      <c r="E28" s="24"/>
    </row>
    <row r="29" spans="1:11" x14ac:dyDescent="0.3">
      <c r="A29" s="8">
        <v>28</v>
      </c>
      <c r="B29" s="12">
        <v>2</v>
      </c>
      <c r="C29" s="11">
        <v>3</v>
      </c>
      <c r="D29" s="9">
        <f t="shared" si="0"/>
        <v>2</v>
      </c>
      <c r="E29" s="24"/>
    </row>
    <row r="30" spans="1:11" x14ac:dyDescent="0.3">
      <c r="A30" s="8">
        <v>29</v>
      </c>
      <c r="B30" s="12">
        <v>1</v>
      </c>
      <c r="C30" s="11">
        <v>2</v>
      </c>
      <c r="D30" s="9">
        <f t="shared" si="0"/>
        <v>1</v>
      </c>
      <c r="E30" s="24"/>
    </row>
    <row r="31" spans="1:11" x14ac:dyDescent="0.3">
      <c r="A31" s="8">
        <v>30</v>
      </c>
      <c r="B31" s="12">
        <v>2</v>
      </c>
      <c r="C31" s="11">
        <v>1</v>
      </c>
      <c r="D31" s="9">
        <f t="shared" si="0"/>
        <v>2</v>
      </c>
      <c r="E31" s="24"/>
    </row>
    <row r="32" spans="1:11" x14ac:dyDescent="0.3">
      <c r="A32" s="8">
        <v>31</v>
      </c>
      <c r="B32" s="12">
        <v>2</v>
      </c>
      <c r="C32" s="11">
        <v>4</v>
      </c>
      <c r="D32" s="9">
        <f t="shared" si="0"/>
        <v>0</v>
      </c>
      <c r="E32" s="24"/>
    </row>
    <row r="33" spans="1:5" x14ac:dyDescent="0.3">
      <c r="A33" s="8">
        <v>32</v>
      </c>
      <c r="B33" s="12">
        <v>7</v>
      </c>
      <c r="C33" s="11">
        <v>2</v>
      </c>
      <c r="D33" s="9">
        <f t="shared" si="0"/>
        <v>5</v>
      </c>
      <c r="E33" s="24"/>
    </row>
    <row r="34" spans="1:5" x14ac:dyDescent="0.3">
      <c r="A34" s="8">
        <v>33</v>
      </c>
      <c r="B34" s="12">
        <v>0</v>
      </c>
      <c r="C34" s="11">
        <v>4</v>
      </c>
      <c r="D34" s="9">
        <f t="shared" si="0"/>
        <v>1</v>
      </c>
      <c r="E34" s="24"/>
    </row>
    <row r="35" spans="1:5" x14ac:dyDescent="0.3">
      <c r="A35" s="8">
        <v>34</v>
      </c>
      <c r="B35" s="12">
        <v>3</v>
      </c>
      <c r="C35" s="11">
        <v>4</v>
      </c>
      <c r="D35" s="9">
        <f t="shared" si="0"/>
        <v>0</v>
      </c>
      <c r="E35" s="24"/>
    </row>
    <row r="36" spans="1:5" x14ac:dyDescent="0.3">
      <c r="A36" s="8">
        <v>35</v>
      </c>
      <c r="B36" s="12">
        <v>1</v>
      </c>
      <c r="C36" s="11">
        <v>1</v>
      </c>
      <c r="D36" s="9">
        <f t="shared" si="0"/>
        <v>0</v>
      </c>
      <c r="E36" s="24"/>
    </row>
    <row r="37" spans="1:5" x14ac:dyDescent="0.3">
      <c r="A37" s="8">
        <v>36</v>
      </c>
      <c r="B37" s="12">
        <v>5</v>
      </c>
      <c r="C37" s="11">
        <v>2</v>
      </c>
      <c r="D37" s="9">
        <f t="shared" si="0"/>
        <v>3</v>
      </c>
      <c r="E37" s="24"/>
    </row>
    <row r="38" spans="1:5" x14ac:dyDescent="0.3">
      <c r="A38" s="8">
        <v>37</v>
      </c>
      <c r="B38" s="12">
        <v>2</v>
      </c>
      <c r="C38" s="11">
        <v>4</v>
      </c>
      <c r="D38" s="9">
        <f t="shared" si="0"/>
        <v>1</v>
      </c>
      <c r="E38" s="24"/>
    </row>
    <row r="39" spans="1:5" x14ac:dyDescent="0.3">
      <c r="A39" s="8">
        <v>38</v>
      </c>
      <c r="B39" s="12">
        <v>0</v>
      </c>
      <c r="C39" s="11">
        <v>1</v>
      </c>
      <c r="D39" s="9">
        <f t="shared" si="0"/>
        <v>0</v>
      </c>
      <c r="E39" s="24"/>
    </row>
    <row r="40" spans="1:5" x14ac:dyDescent="0.3">
      <c r="A40" s="8">
        <v>39</v>
      </c>
      <c r="B40" s="12">
        <v>5</v>
      </c>
      <c r="C40" s="11">
        <v>1</v>
      </c>
      <c r="D40" s="9">
        <f t="shared" si="0"/>
        <v>4</v>
      </c>
      <c r="E40" s="24"/>
    </row>
    <row r="41" spans="1:5" x14ac:dyDescent="0.3">
      <c r="A41" s="8">
        <v>40</v>
      </c>
      <c r="B41" s="12">
        <v>5</v>
      </c>
      <c r="C41" s="11">
        <v>4</v>
      </c>
      <c r="D41" s="9">
        <f t="shared" si="0"/>
        <v>5</v>
      </c>
      <c r="E41" s="24"/>
    </row>
    <row r="42" spans="1:5" x14ac:dyDescent="0.3">
      <c r="A42" s="8">
        <v>41</v>
      </c>
      <c r="B42" s="12">
        <v>0</v>
      </c>
      <c r="C42" s="11">
        <v>4</v>
      </c>
      <c r="D42" s="9">
        <f t="shared" si="0"/>
        <v>1</v>
      </c>
      <c r="E42" s="24"/>
    </row>
    <row r="43" spans="1:5" ht="15" thickBot="1" x14ac:dyDescent="0.35">
      <c r="A43" s="10">
        <v>42</v>
      </c>
      <c r="B43" s="13">
        <v>6</v>
      </c>
      <c r="C43" s="11">
        <v>5</v>
      </c>
      <c r="D43" s="9">
        <f t="shared" si="0"/>
        <v>2</v>
      </c>
      <c r="E43" s="24"/>
    </row>
  </sheetData>
  <conditionalFormatting sqref="C2:C43">
    <cfRule type="cellIs" dxfId="0" priority="1" operator="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1.FT-Ga-42</vt:lpstr>
      <vt:lpstr>2.FT-Ga-42-SumAbdRef</vt:lpstr>
      <vt:lpstr>3.ColumnToMatrix)</vt:lpstr>
      <vt:lpstr>Page1</vt:lpstr>
      <vt:lpstr>Page2</vt:lpstr>
      <vt:lpstr>Page3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2016-03-10T03:02:54Z</dcterms:created>
  <dcterms:modified xsi:type="dcterms:W3CDTF">2019-01-23T20:06:39Z</dcterms:modified>
</cp:coreProperties>
</file>