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Forecasting\Reg-Seas-2020\"/>
    </mc:Choice>
  </mc:AlternateContent>
  <bookViews>
    <workbookView xWindow="0" yWindow="0" windowWidth="14715" windowHeight="5190" activeTab="1"/>
  </bookViews>
  <sheets>
    <sheet name="ArdiOdd" sheetId="9" r:id="rId1"/>
    <sheet name="ArdiEven" sheetId="20" r:id="rId2"/>
  </sheets>
  <definedNames>
    <definedName name="solver_typ" localSheetId="1" hidden="1">2</definedName>
    <definedName name="solver_typ" localSheetId="0" hidden="1">2</definedName>
    <definedName name="solver_ver" localSheetId="1" hidden="1">17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0" l="1"/>
  <c r="AA5" i="20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3" i="20"/>
  <c r="AA44" i="20"/>
  <c r="AA45" i="20"/>
  <c r="AA46" i="20"/>
  <c r="AA47" i="20"/>
  <c r="AA48" i="20"/>
  <c r="AA49" i="20"/>
  <c r="AA50" i="20"/>
  <c r="AA51" i="20"/>
  <c r="AA52" i="20"/>
  <c r="AA53" i="20"/>
  <c r="AA54" i="20"/>
  <c r="AA55" i="20"/>
  <c r="AA56" i="20"/>
  <c r="AA57" i="20"/>
  <c r="AA58" i="20"/>
  <c r="AA59" i="20"/>
  <c r="AA60" i="20"/>
  <c r="AA61" i="20"/>
  <c r="AA62" i="20"/>
  <c r="AA63" i="20"/>
  <c r="AA64" i="20"/>
  <c r="AA65" i="20"/>
  <c r="AA66" i="20"/>
  <c r="AA67" i="20"/>
  <c r="AA68" i="20"/>
  <c r="AA69" i="20"/>
  <c r="AA70" i="20"/>
  <c r="AA71" i="20"/>
  <c r="AA72" i="20"/>
  <c r="AA73" i="20"/>
  <c r="AA74" i="20"/>
  <c r="AA75" i="20"/>
  <c r="AA76" i="20"/>
  <c r="AA77" i="20"/>
  <c r="AA3" i="20"/>
  <c r="AB77" i="20"/>
  <c r="AB76" i="20"/>
  <c r="AB75" i="20"/>
  <c r="AB74" i="20"/>
  <c r="AB73" i="20"/>
  <c r="AB72" i="20"/>
  <c r="AB71" i="20"/>
  <c r="AB70" i="20"/>
  <c r="AB69" i="20"/>
  <c r="AB68" i="20"/>
  <c r="AB67" i="20"/>
  <c r="AB66" i="20"/>
  <c r="AB65" i="20"/>
  <c r="AB64" i="20"/>
  <c r="AB63" i="20"/>
  <c r="AB62" i="20"/>
  <c r="AB61" i="20"/>
  <c r="AB60" i="20"/>
  <c r="AB59" i="20"/>
  <c r="AB58" i="20"/>
  <c r="AB57" i="20"/>
  <c r="AB56" i="20"/>
  <c r="AB55" i="20"/>
  <c r="AB54" i="20"/>
  <c r="AB53" i="20"/>
  <c r="AB52" i="20"/>
  <c r="AB51" i="20"/>
  <c r="AB50" i="20"/>
  <c r="AB49" i="20"/>
  <c r="AB48" i="20"/>
  <c r="AB47" i="20"/>
  <c r="AB46" i="20"/>
  <c r="AB45" i="20"/>
  <c r="AB44" i="20"/>
  <c r="AB43" i="20"/>
  <c r="AB42" i="20"/>
  <c r="AB41" i="20"/>
  <c r="AB40" i="20"/>
  <c r="AB39" i="20"/>
  <c r="AB38" i="20"/>
  <c r="AB37" i="20"/>
  <c r="AB36" i="20"/>
  <c r="AB35" i="20"/>
  <c r="AB34" i="20"/>
  <c r="AB33" i="20"/>
  <c r="AB32" i="20"/>
  <c r="AB31" i="20"/>
  <c r="AB30" i="20"/>
  <c r="AB29" i="20"/>
  <c r="AB28" i="20"/>
  <c r="AB27" i="20"/>
  <c r="AB26" i="20"/>
  <c r="AB25" i="20"/>
  <c r="AB24" i="20"/>
  <c r="AB23" i="20"/>
  <c r="AB22" i="20"/>
  <c r="AB21" i="20"/>
  <c r="AB20" i="20"/>
  <c r="AB19" i="20"/>
  <c r="AB18" i="20"/>
  <c r="AB17" i="20"/>
  <c r="AB16" i="20"/>
  <c r="AB15" i="20"/>
  <c r="AB14" i="20"/>
  <c r="AB13" i="20"/>
  <c r="AB12" i="20"/>
  <c r="AB11" i="20"/>
  <c r="AB10" i="20"/>
  <c r="AB9" i="20"/>
  <c r="AB8" i="20"/>
  <c r="AB7" i="20"/>
  <c r="AN6" i="20"/>
  <c r="AB6" i="20"/>
  <c r="AN5" i="20"/>
  <c r="AB5" i="20"/>
  <c r="AN4" i="20"/>
  <c r="AB4" i="20"/>
  <c r="AN3" i="20"/>
  <c r="AB3" i="20"/>
  <c r="AO1" i="20"/>
  <c r="AM1" i="20"/>
  <c r="AA4" i="9"/>
  <c r="AA5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3" i="9"/>
  <c r="AB3" i="9"/>
  <c r="AB4" i="9"/>
  <c r="AB5" i="9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N3" i="9"/>
  <c r="AN8" i="9" s="1"/>
  <c r="AN4" i="9"/>
  <c r="AN5" i="9"/>
  <c r="AN6" i="9"/>
  <c r="AN7" i="9"/>
  <c r="AD51" i="20" l="1"/>
  <c r="D51" i="20" s="1"/>
  <c r="AD11" i="20"/>
  <c r="AD3" i="20"/>
  <c r="AD67" i="20"/>
  <c r="AD59" i="20"/>
  <c r="D59" i="20" s="1"/>
  <c r="AD4" i="20"/>
  <c r="D4" i="20" s="1"/>
  <c r="AD43" i="20"/>
  <c r="D43" i="20" s="1"/>
  <c r="AD35" i="20"/>
  <c r="D35" i="20" s="1"/>
  <c r="AD27" i="20"/>
  <c r="D27" i="20" s="1"/>
  <c r="AD19" i="20"/>
  <c r="D19" i="20" s="1"/>
  <c r="AD75" i="20"/>
  <c r="D75" i="20" s="1"/>
  <c r="AD74" i="20"/>
  <c r="D74" i="20" s="1"/>
  <c r="AD66" i="20"/>
  <c r="D66" i="20" s="1"/>
  <c r="AD58" i="20"/>
  <c r="D58" i="20" s="1"/>
  <c r="AD50" i="20"/>
  <c r="D50" i="20" s="1"/>
  <c r="AD42" i="20"/>
  <c r="D42" i="20" s="1"/>
  <c r="AD34" i="20"/>
  <c r="AD26" i="20"/>
  <c r="AD18" i="20"/>
  <c r="D18" i="20" s="1"/>
  <c r="AD10" i="20"/>
  <c r="AD73" i="20"/>
  <c r="D73" i="20" s="1"/>
  <c r="AD65" i="20"/>
  <c r="D65" i="20" s="1"/>
  <c r="AD57" i="20"/>
  <c r="AD49" i="20"/>
  <c r="D49" i="20" s="1"/>
  <c r="AD41" i="20"/>
  <c r="D41" i="20" s="1"/>
  <c r="AD33" i="20"/>
  <c r="AD25" i="20"/>
  <c r="D25" i="20" s="1"/>
  <c r="AD17" i="20"/>
  <c r="D17" i="20" s="1"/>
  <c r="AD9" i="20"/>
  <c r="D9" i="20" s="1"/>
  <c r="AD72" i="20"/>
  <c r="D72" i="20" s="1"/>
  <c r="AD64" i="20"/>
  <c r="D64" i="20" s="1"/>
  <c r="AD56" i="20"/>
  <c r="D56" i="20" s="1"/>
  <c r="AD48" i="20"/>
  <c r="D48" i="20" s="1"/>
  <c r="AD40" i="20"/>
  <c r="AD32" i="20"/>
  <c r="D32" i="20" s="1"/>
  <c r="AD24" i="20"/>
  <c r="D24" i="20" s="1"/>
  <c r="AD16" i="20"/>
  <c r="D16" i="20" s="1"/>
  <c r="AD8" i="20"/>
  <c r="D8" i="20" s="1"/>
  <c r="AD71" i="20"/>
  <c r="D71" i="20" s="1"/>
  <c r="AD63" i="20"/>
  <c r="D63" i="20" s="1"/>
  <c r="AD55" i="20"/>
  <c r="D55" i="20" s="1"/>
  <c r="AD47" i="20"/>
  <c r="AD39" i="20"/>
  <c r="D39" i="20" s="1"/>
  <c r="AD31" i="20"/>
  <c r="D31" i="20" s="1"/>
  <c r="AD23" i="20"/>
  <c r="D23" i="20" s="1"/>
  <c r="AD15" i="20"/>
  <c r="D15" i="20" s="1"/>
  <c r="AD7" i="20"/>
  <c r="D7" i="20" s="1"/>
  <c r="AD70" i="20"/>
  <c r="D70" i="20" s="1"/>
  <c r="AD62" i="20"/>
  <c r="D62" i="20" s="1"/>
  <c r="AD54" i="20"/>
  <c r="AD46" i="20"/>
  <c r="AD38" i="20"/>
  <c r="D38" i="20" s="1"/>
  <c r="AD30" i="20"/>
  <c r="AD22" i="20"/>
  <c r="D22" i="20" s="1"/>
  <c r="AD14" i="20"/>
  <c r="D14" i="20" s="1"/>
  <c r="AD6" i="20"/>
  <c r="AD77" i="20"/>
  <c r="D77" i="20" s="1"/>
  <c r="AD69" i="20"/>
  <c r="AD61" i="20"/>
  <c r="D61" i="20" s="1"/>
  <c r="AD53" i="20"/>
  <c r="AD45" i="20"/>
  <c r="AD37" i="20"/>
  <c r="D37" i="20" s="1"/>
  <c r="AD29" i="20"/>
  <c r="D29" i="20" s="1"/>
  <c r="AD21" i="20"/>
  <c r="D21" i="20" s="1"/>
  <c r="AD13" i="20"/>
  <c r="D13" i="20" s="1"/>
  <c r="AD5" i="20"/>
  <c r="D5" i="20" s="1"/>
  <c r="AD76" i="20"/>
  <c r="D76" i="20" s="1"/>
  <c r="AD68" i="20"/>
  <c r="D68" i="20" s="1"/>
  <c r="AD60" i="20"/>
  <c r="D60" i="20" s="1"/>
  <c r="AD52" i="20"/>
  <c r="D52" i="20" s="1"/>
  <c r="AD44" i="20"/>
  <c r="D44" i="20" s="1"/>
  <c r="AD36" i="20"/>
  <c r="D36" i="20" s="1"/>
  <c r="AD28" i="20"/>
  <c r="D28" i="20" s="1"/>
  <c r="AD20" i="20"/>
  <c r="D20" i="20" s="1"/>
  <c r="AD12" i="20"/>
  <c r="D12" i="20" s="1"/>
  <c r="D67" i="20"/>
  <c r="AC27" i="20"/>
  <c r="D3" i="20"/>
  <c r="AC8" i="20"/>
  <c r="AC75" i="20"/>
  <c r="AC5" i="20"/>
  <c r="AC67" i="20"/>
  <c r="AC59" i="20"/>
  <c r="AC35" i="20"/>
  <c r="AC51" i="20"/>
  <c r="AC43" i="20"/>
  <c r="AC19" i="20"/>
  <c r="AC76" i="20"/>
  <c r="AC9" i="20"/>
  <c r="D11" i="20"/>
  <c r="AC17" i="20"/>
  <c r="AC25" i="20"/>
  <c r="D26" i="20"/>
  <c r="AC33" i="20"/>
  <c r="D34" i="20"/>
  <c r="AC41" i="20"/>
  <c r="AC49" i="20"/>
  <c r="AC57" i="20"/>
  <c r="AC65" i="20"/>
  <c r="AC73" i="20"/>
  <c r="AC3" i="20"/>
  <c r="AC10" i="20"/>
  <c r="AC14" i="20"/>
  <c r="AC16" i="20"/>
  <c r="AC24" i="20"/>
  <c r="AC32" i="20"/>
  <c r="D33" i="20"/>
  <c r="AC40" i="20"/>
  <c r="AC48" i="20"/>
  <c r="AC56" i="20"/>
  <c r="AC64" i="20"/>
  <c r="AC72" i="20"/>
  <c r="C76" i="20"/>
  <c r="AC11" i="20"/>
  <c r="AC18" i="20"/>
  <c r="AC34" i="20"/>
  <c r="AC50" i="20"/>
  <c r="AC6" i="20"/>
  <c r="AC15" i="20"/>
  <c r="AC23" i="20"/>
  <c r="AC31" i="20"/>
  <c r="AC39" i="20"/>
  <c r="D40" i="20"/>
  <c r="AC47" i="20"/>
  <c r="AC55" i="20"/>
  <c r="AC63" i="20"/>
  <c r="AC71" i="20"/>
  <c r="AC26" i="20"/>
  <c r="AC42" i="20"/>
  <c r="AC58" i="20"/>
  <c r="AC66" i="20"/>
  <c r="AC13" i="20"/>
  <c r="AC22" i="20"/>
  <c r="AC30" i="20"/>
  <c r="AC38" i="20"/>
  <c r="AC46" i="20"/>
  <c r="D47" i="20"/>
  <c r="AC54" i="20"/>
  <c r="AC62" i="20"/>
  <c r="AC70" i="20"/>
  <c r="AC4" i="20"/>
  <c r="AC7" i="20"/>
  <c r="AC21" i="20"/>
  <c r="AC29" i="20"/>
  <c r="D30" i="20"/>
  <c r="AC37" i="20"/>
  <c r="AC45" i="20"/>
  <c r="D46" i="20"/>
  <c r="AC53" i="20"/>
  <c r="D54" i="20"/>
  <c r="AC61" i="20"/>
  <c r="AC69" i="20"/>
  <c r="AC77" i="20"/>
  <c r="AC74" i="20"/>
  <c r="AC12" i="20"/>
  <c r="AC20" i="20"/>
  <c r="AC28" i="20"/>
  <c r="AC36" i="20"/>
  <c r="AC44" i="20"/>
  <c r="D45" i="20"/>
  <c r="AC52" i="20"/>
  <c r="D53" i="20"/>
  <c r="AC60" i="20"/>
  <c r="AC68" i="20"/>
  <c r="D69" i="20"/>
  <c r="AJ1" i="9"/>
  <c r="AH1" i="9"/>
  <c r="C75" i="20" l="1"/>
  <c r="C18" i="20"/>
  <c r="C57" i="20"/>
  <c r="B7" i="20"/>
  <c r="C65" i="20"/>
  <c r="C9" i="20"/>
  <c r="C72" i="20"/>
  <c r="C66" i="20"/>
  <c r="D57" i="20"/>
  <c r="D10" i="20"/>
  <c r="B63" i="20"/>
  <c r="C10" i="20"/>
  <c r="C60" i="20"/>
  <c r="B32" i="20"/>
  <c r="C3" i="20"/>
  <c r="C54" i="20"/>
  <c r="C51" i="20"/>
  <c r="C73" i="20"/>
  <c r="C34" i="20"/>
  <c r="C49" i="20"/>
  <c r="C67" i="20"/>
  <c r="C64" i="20"/>
  <c r="B60" i="20"/>
  <c r="C4" i="20"/>
  <c r="C28" i="20"/>
  <c r="C58" i="20"/>
  <c r="B23" i="20"/>
  <c r="C33" i="20"/>
  <c r="C50" i="20"/>
  <c r="C36" i="20"/>
  <c r="C20" i="20"/>
  <c r="B48" i="20"/>
  <c r="C59" i="20"/>
  <c r="C12" i="20"/>
  <c r="C8" i="20"/>
  <c r="B9" i="20"/>
  <c r="C41" i="20"/>
  <c r="C29" i="20"/>
  <c r="C5" i="20"/>
  <c r="B64" i="20"/>
  <c r="C24" i="20"/>
  <c r="C11" i="20"/>
  <c r="C77" i="20"/>
  <c r="C53" i="20"/>
  <c r="B42" i="20"/>
  <c r="B58" i="20"/>
  <c r="B39" i="20"/>
  <c r="B70" i="20"/>
  <c r="B4" i="20"/>
  <c r="B6" i="20"/>
  <c r="C26" i="20"/>
  <c r="C43" i="20"/>
  <c r="C19" i="20"/>
  <c r="C44" i="20"/>
  <c r="B14" i="20"/>
  <c r="B13" i="20"/>
  <c r="B75" i="20"/>
  <c r="C71" i="20"/>
  <c r="C40" i="20"/>
  <c r="C62" i="20"/>
  <c r="C17" i="20"/>
  <c r="C46" i="20"/>
  <c r="B18" i="20"/>
  <c r="B43" i="20"/>
  <c r="C38" i="20"/>
  <c r="B29" i="20"/>
  <c r="B66" i="20"/>
  <c r="B76" i="20"/>
  <c r="B55" i="20"/>
  <c r="B67" i="20"/>
  <c r="B69" i="20"/>
  <c r="B59" i="20"/>
  <c r="B27" i="20"/>
  <c r="B12" i="20"/>
  <c r="C69" i="20"/>
  <c r="B20" i="20"/>
  <c r="B56" i="20"/>
  <c r="B54" i="20"/>
  <c r="C25" i="20"/>
  <c r="B10" i="20"/>
  <c r="B45" i="20"/>
  <c r="B34" i="20"/>
  <c r="B33" i="20"/>
  <c r="B26" i="20"/>
  <c r="B71" i="20"/>
  <c r="C22" i="20"/>
  <c r="B15" i="20"/>
  <c r="C52" i="20"/>
  <c r="B35" i="20"/>
  <c r="B77" i="20"/>
  <c r="B61" i="20"/>
  <c r="C23" i="20"/>
  <c r="C63" i="20"/>
  <c r="B51" i="20"/>
  <c r="C21" i="20"/>
  <c r="C32" i="20"/>
  <c r="C15" i="20"/>
  <c r="C35" i="20"/>
  <c r="C68" i="20"/>
  <c r="B68" i="20"/>
  <c r="B52" i="20"/>
  <c r="B36" i="20"/>
  <c r="C70" i="20"/>
  <c r="B17" i="20"/>
  <c r="B21" i="20"/>
  <c r="B8" i="20"/>
  <c r="C31" i="20"/>
  <c r="C74" i="20"/>
  <c r="C37" i="20"/>
  <c r="B46" i="20"/>
  <c r="B40" i="20"/>
  <c r="C48" i="20"/>
  <c r="C16" i="20"/>
  <c r="B47" i="20"/>
  <c r="B31" i="20"/>
  <c r="D6" i="20"/>
  <c r="C7" i="20"/>
  <c r="B74" i="20"/>
  <c r="B38" i="20"/>
  <c r="B41" i="20"/>
  <c r="B50" i="20"/>
  <c r="B24" i="20"/>
  <c r="C6" i="20"/>
  <c r="C30" i="20"/>
  <c r="B3" i="20"/>
  <c r="B53" i="20"/>
  <c r="C14" i="20"/>
  <c r="C39" i="20"/>
  <c r="B19" i="20"/>
  <c r="B73" i="20"/>
  <c r="C42" i="20"/>
  <c r="C27" i="20"/>
  <c r="C61" i="20"/>
  <c r="C45" i="20"/>
  <c r="C13" i="20"/>
  <c r="B5" i="20"/>
  <c r="B62" i="20"/>
  <c r="B25" i="20"/>
  <c r="B11" i="20"/>
  <c r="C47" i="20"/>
  <c r="B72" i="20"/>
  <c r="B22" i="20"/>
  <c r="C56" i="20"/>
  <c r="B44" i="20"/>
  <c r="B28" i="20"/>
  <c r="B49" i="20"/>
  <c r="B37" i="20"/>
  <c r="B57" i="20"/>
  <c r="B16" i="20"/>
  <c r="C55" i="20"/>
  <c r="B65" i="20"/>
  <c r="B30" i="20"/>
  <c r="AD3" i="9"/>
  <c r="AD4" i="9"/>
  <c r="AD12" i="9"/>
  <c r="AD20" i="9"/>
  <c r="AD28" i="9"/>
  <c r="AD36" i="9"/>
  <c r="AD44" i="9"/>
  <c r="AD52" i="9"/>
  <c r="AD60" i="9"/>
  <c r="AD68" i="9"/>
  <c r="AD76" i="9"/>
  <c r="AD35" i="9"/>
  <c r="AD5" i="9"/>
  <c r="AD13" i="9"/>
  <c r="AD21" i="9"/>
  <c r="AD29" i="9"/>
  <c r="AD37" i="9"/>
  <c r="AD45" i="9"/>
  <c r="AD53" i="9"/>
  <c r="AD61" i="9"/>
  <c r="AD69" i="9"/>
  <c r="AD77" i="9"/>
  <c r="AD51" i="9"/>
  <c r="AD67" i="9"/>
  <c r="AD6" i="9"/>
  <c r="AD14" i="9"/>
  <c r="AD22" i="9"/>
  <c r="AD30" i="9"/>
  <c r="AD38" i="9"/>
  <c r="AD46" i="9"/>
  <c r="AD54" i="9"/>
  <c r="AD62" i="9"/>
  <c r="AD70" i="9"/>
  <c r="AD27" i="9"/>
  <c r="AD7" i="9"/>
  <c r="AD15" i="9"/>
  <c r="AD23" i="9"/>
  <c r="AD31" i="9"/>
  <c r="AD39" i="9"/>
  <c r="AD47" i="9"/>
  <c r="AD55" i="9"/>
  <c r="AD63" i="9"/>
  <c r="AD71" i="9"/>
  <c r="AD43" i="9"/>
  <c r="AD75" i="9"/>
  <c r="AD8" i="9"/>
  <c r="AD16" i="9"/>
  <c r="AD24" i="9"/>
  <c r="AD32" i="9"/>
  <c r="AD40" i="9"/>
  <c r="AD48" i="9"/>
  <c r="AD56" i="9"/>
  <c r="AD64" i="9"/>
  <c r="AD72" i="9"/>
  <c r="AD59" i="9"/>
  <c r="AD9" i="9"/>
  <c r="AD17" i="9"/>
  <c r="AD25" i="9"/>
  <c r="AD33" i="9"/>
  <c r="AD41" i="9"/>
  <c r="AD49" i="9"/>
  <c r="AD57" i="9"/>
  <c r="AD65" i="9"/>
  <c r="AD73" i="9"/>
  <c r="AD11" i="9"/>
  <c r="AD10" i="9"/>
  <c r="AD18" i="9"/>
  <c r="AD26" i="9"/>
  <c r="AD34" i="9"/>
  <c r="AD42" i="9"/>
  <c r="AD50" i="9"/>
  <c r="AD58" i="9"/>
  <c r="AD66" i="9"/>
  <c r="AD74" i="9"/>
  <c r="AD19" i="9"/>
  <c r="Q3" i="20" l="1"/>
  <c r="Q5" i="20"/>
  <c r="C67" i="9"/>
  <c r="Q4" i="20"/>
  <c r="P3" i="20"/>
  <c r="Q2" i="20"/>
  <c r="Q7" i="20"/>
  <c r="P4" i="20"/>
  <c r="P2" i="20"/>
  <c r="C73" i="9"/>
  <c r="P7" i="20"/>
  <c r="P5" i="20"/>
  <c r="O2" i="20"/>
  <c r="O3" i="20"/>
  <c r="O7" i="20"/>
  <c r="O5" i="20"/>
  <c r="O4" i="20"/>
  <c r="C41" i="9"/>
  <c r="C7" i="9"/>
  <c r="C23" i="9"/>
  <c r="C28" i="9"/>
  <c r="C57" i="9"/>
  <c r="C62" i="9"/>
  <c r="C33" i="9"/>
  <c r="C54" i="9"/>
  <c r="C40" i="9"/>
  <c r="C29" i="9"/>
  <c r="C55" i="9"/>
  <c r="C20" i="9"/>
  <c r="C10" i="9"/>
  <c r="C65" i="9"/>
  <c r="C35" i="9"/>
  <c r="C38" i="9"/>
  <c r="C11" i="9"/>
  <c r="C5" i="9"/>
  <c r="C64" i="9"/>
  <c r="C15" i="9"/>
  <c r="C47" i="9"/>
  <c r="C63" i="9"/>
  <c r="C12" i="9"/>
  <c r="C26" i="9"/>
  <c r="C46" i="9"/>
  <c r="C77" i="9"/>
  <c r="C61" i="9"/>
  <c r="C68" i="9"/>
  <c r="C45" i="9"/>
  <c r="C50" i="9"/>
  <c r="C44" i="9"/>
  <c r="C34" i="9"/>
  <c r="C37" i="9"/>
  <c r="C48" i="9"/>
  <c r="C18" i="9"/>
  <c r="C13" i="9"/>
  <c r="C19" i="9"/>
  <c r="C58" i="9"/>
  <c r="C14" i="9"/>
  <c r="C8" i="9"/>
  <c r="C49" i="9"/>
  <c r="C69" i="9"/>
  <c r="C24" i="9"/>
  <c r="C56" i="9"/>
  <c r="C74" i="9"/>
  <c r="C30" i="9"/>
  <c r="C42" i="9"/>
  <c r="C66" i="9"/>
  <c r="C76" i="9"/>
  <c r="C21" i="9"/>
  <c r="C72" i="9"/>
  <c r="C36" i="9"/>
  <c r="C27" i="9"/>
  <c r="C51" i="9"/>
  <c r="C9" i="9"/>
  <c r="C53" i="9"/>
  <c r="C75" i="9"/>
  <c r="C6" i="9"/>
  <c r="C31" i="9"/>
  <c r="C32" i="9"/>
  <c r="C22" i="9"/>
  <c r="C39" i="9"/>
  <c r="C70" i="9"/>
  <c r="C16" i="9"/>
  <c r="C59" i="9"/>
  <c r="C25" i="9"/>
  <c r="C60" i="9"/>
  <c r="C71" i="9"/>
  <c r="C4" i="9"/>
  <c r="C43" i="9"/>
  <c r="C52" i="9"/>
  <c r="C3" i="9"/>
  <c r="C17" i="9"/>
  <c r="D4" i="9"/>
  <c r="D3" i="9"/>
  <c r="Q9" i="20" l="1"/>
  <c r="Q6" i="20"/>
  <c r="Q10" i="20" s="1"/>
  <c r="O8" i="20"/>
  <c r="Q8" i="20"/>
  <c r="P6" i="20"/>
  <c r="P10" i="20" s="1"/>
  <c r="P8" i="20"/>
  <c r="P9" i="20"/>
  <c r="O6" i="20"/>
  <c r="O9" i="20"/>
  <c r="O10" i="20" l="1"/>
  <c r="Y2" i="20"/>
  <c r="Y3" i="20" s="1"/>
  <c r="AB77" i="9"/>
  <c r="AB76" i="9"/>
  <c r="AB75" i="9"/>
  <c r="AB74" i="9"/>
  <c r="Y4" i="20" l="1"/>
  <c r="G2" i="20" s="1"/>
  <c r="Y5" i="20"/>
  <c r="Y6" i="20" s="1"/>
  <c r="AC3" i="9"/>
  <c r="AC6" i="9"/>
  <c r="AC50" i="9"/>
  <c r="AC73" i="9"/>
  <c r="AC9" i="9"/>
  <c r="AC32" i="9"/>
  <c r="AC55" i="9"/>
  <c r="AC70" i="9"/>
  <c r="AC77" i="9"/>
  <c r="AC5" i="9"/>
  <c r="AC20" i="9"/>
  <c r="AC69" i="9"/>
  <c r="AC42" i="9"/>
  <c r="AC65" i="9"/>
  <c r="AC75" i="9"/>
  <c r="AC24" i="9"/>
  <c r="AC47" i="9"/>
  <c r="AC62" i="9"/>
  <c r="AC61" i="9"/>
  <c r="AC76" i="9"/>
  <c r="AC12" i="9"/>
  <c r="AC17" i="9"/>
  <c r="AC28" i="9"/>
  <c r="AC4" i="9"/>
  <c r="AC34" i="9"/>
  <c r="AC57" i="9"/>
  <c r="AC35" i="9"/>
  <c r="AC16" i="9"/>
  <c r="AC39" i="9"/>
  <c r="AC54" i="9"/>
  <c r="AC53" i="9"/>
  <c r="AC68" i="9"/>
  <c r="AC40" i="9"/>
  <c r="AC51" i="9"/>
  <c r="AC26" i="9"/>
  <c r="AC49" i="9"/>
  <c r="AC72" i="9"/>
  <c r="AC8" i="9"/>
  <c r="AC31" i="9"/>
  <c r="AC46" i="9"/>
  <c r="AC45" i="9"/>
  <c r="AC60" i="9"/>
  <c r="AC63" i="9"/>
  <c r="AC11" i="9"/>
  <c r="AC18" i="9"/>
  <c r="AC41" i="9"/>
  <c r="AC64" i="9"/>
  <c r="AC59" i="9"/>
  <c r="AC23" i="9"/>
  <c r="AC38" i="9"/>
  <c r="AC37" i="9"/>
  <c r="AC52" i="9"/>
  <c r="AC43" i="9"/>
  <c r="AC74" i="9"/>
  <c r="AC10" i="9"/>
  <c r="AC33" i="9"/>
  <c r="AC56" i="9"/>
  <c r="AC19" i="9"/>
  <c r="AC15" i="9"/>
  <c r="AC30" i="9"/>
  <c r="AC29" i="9"/>
  <c r="AC44" i="9"/>
  <c r="AC58" i="9"/>
  <c r="AC14" i="9"/>
  <c r="AC66" i="9"/>
  <c r="AC67" i="9"/>
  <c r="AC25" i="9"/>
  <c r="AC48" i="9"/>
  <c r="AC71" i="9"/>
  <c r="AC7" i="9"/>
  <c r="AC22" i="9"/>
  <c r="AC21" i="9"/>
  <c r="AC36" i="9"/>
  <c r="AC27" i="9"/>
  <c r="AC13" i="9"/>
  <c r="D44" i="9"/>
  <c r="D66" i="9"/>
  <c r="D64" i="9"/>
  <c r="D58" i="9"/>
  <c r="D34" i="9"/>
  <c r="D62" i="9"/>
  <c r="D56" i="9"/>
  <c r="D72" i="9"/>
  <c r="D28" i="9"/>
  <c r="D70" i="9"/>
  <c r="D46" i="9"/>
  <c r="D74" i="9"/>
  <c r="D68" i="9"/>
  <c r="D50" i="9"/>
  <c r="D48" i="9"/>
  <c r="D12" i="9"/>
  <c r="D36" i="9"/>
  <c r="D30" i="9"/>
  <c r="D54" i="9"/>
  <c r="D32" i="9"/>
  <c r="D10" i="9"/>
  <c r="D14" i="9"/>
  <c r="D60" i="9"/>
  <c r="D42" i="9"/>
  <c r="D38" i="9"/>
  <c r="D26" i="9"/>
  <c r="D8" i="9"/>
  <c r="D7" i="9"/>
  <c r="D16" i="9"/>
  <c r="D24" i="9"/>
  <c r="D76" i="9"/>
  <c r="D40" i="9"/>
  <c r="D20" i="9"/>
  <c r="D52" i="9"/>
  <c r="D22" i="9"/>
  <c r="D18" i="9"/>
  <c r="D9" i="9"/>
  <c r="D13" i="9"/>
  <c r="D17" i="9"/>
  <c r="D21" i="9"/>
  <c r="D25" i="9"/>
  <c r="D29" i="9"/>
  <c r="D33" i="9"/>
  <c r="D37" i="9"/>
  <c r="D41" i="9"/>
  <c r="D45" i="9"/>
  <c r="D49" i="9"/>
  <c r="D53" i="9"/>
  <c r="D57" i="9"/>
  <c r="D61" i="9"/>
  <c r="D65" i="9"/>
  <c r="D69" i="9"/>
  <c r="D73" i="9"/>
  <c r="D77" i="9"/>
  <c r="D6" i="9"/>
  <c r="D11" i="9"/>
  <c r="D15" i="9"/>
  <c r="D19" i="9"/>
  <c r="D23" i="9"/>
  <c r="D27" i="9"/>
  <c r="D31" i="9"/>
  <c r="D35" i="9"/>
  <c r="D39" i="9"/>
  <c r="D43" i="9"/>
  <c r="D47" i="9"/>
  <c r="D51" i="9"/>
  <c r="D55" i="9"/>
  <c r="D59" i="9"/>
  <c r="D63" i="9"/>
  <c r="D67" i="9"/>
  <c r="D71" i="9"/>
  <c r="D75" i="9"/>
  <c r="H2" i="20" l="1"/>
  <c r="F2" i="20" s="1"/>
  <c r="B60" i="9"/>
  <c r="B52" i="9"/>
  <c r="B18" i="9"/>
  <c r="B73" i="9"/>
  <c r="B42" i="9"/>
  <c r="B33" i="9"/>
  <c r="B17" i="9"/>
  <c r="B67" i="9"/>
  <c r="B9" i="9"/>
  <c r="B19" i="9"/>
  <c r="B30" i="9"/>
  <c r="B66" i="9"/>
  <c r="B72" i="9"/>
  <c r="B53" i="9"/>
  <c r="B22" i="9"/>
  <c r="B37" i="9"/>
  <c r="B69" i="9"/>
  <c r="B44" i="9"/>
  <c r="B71" i="9"/>
  <c r="B51" i="9"/>
  <c r="B50" i="9"/>
  <c r="B58" i="9"/>
  <c r="B65" i="9"/>
  <c r="B48" i="9"/>
  <c r="B64" i="9"/>
  <c r="B21" i="9"/>
  <c r="B36" i="9"/>
  <c r="B31" i="9"/>
  <c r="B43" i="9"/>
  <c r="B34" i="9"/>
  <c r="B26" i="9"/>
  <c r="B57" i="9"/>
  <c r="B32" i="9"/>
  <c r="B56" i="9"/>
  <c r="B54" i="9"/>
  <c r="B5" i="9"/>
  <c r="B28" i="9"/>
  <c r="B46" i="9"/>
  <c r="B35" i="9"/>
  <c r="B10" i="9"/>
  <c r="B63" i="9"/>
  <c r="B49" i="9"/>
  <c r="B24" i="9"/>
  <c r="B40" i="9"/>
  <c r="B45" i="9"/>
  <c r="B59" i="9"/>
  <c r="B20" i="9"/>
  <c r="B77" i="9"/>
  <c r="B27" i="9"/>
  <c r="B39" i="9"/>
  <c r="B23" i="9"/>
  <c r="B41" i="9"/>
  <c r="B8" i="9"/>
  <c r="B16" i="9"/>
  <c r="B38" i="9"/>
  <c r="B74" i="9"/>
  <c r="B76" i="9"/>
  <c r="B12" i="9"/>
  <c r="B29" i="9"/>
  <c r="B70" i="9"/>
  <c r="B62" i="9"/>
  <c r="B47" i="9"/>
  <c r="B55" i="9"/>
  <c r="B61" i="9"/>
  <c r="B68" i="9"/>
  <c r="B4" i="9"/>
  <c r="B75" i="9"/>
  <c r="B11" i="9"/>
  <c r="B14" i="9"/>
  <c r="B6" i="9"/>
  <c r="B25" i="9"/>
  <c r="B15" i="9"/>
  <c r="B7" i="9"/>
  <c r="B13" i="9"/>
  <c r="B3" i="9"/>
  <c r="D5" i="9"/>
  <c r="G3" i="20" l="1"/>
  <c r="I2" i="20"/>
  <c r="Q5" i="9"/>
  <c r="Q4" i="9"/>
  <c r="Q3" i="9"/>
  <c r="J2" i="20" l="1"/>
  <c r="H3" i="20"/>
  <c r="Q2" i="9"/>
  <c r="Q7" i="9"/>
  <c r="O4" i="9"/>
  <c r="P4" i="9"/>
  <c r="P3" i="9"/>
  <c r="P5" i="9"/>
  <c r="O5" i="9"/>
  <c r="O7" i="9"/>
  <c r="O3" i="9"/>
  <c r="P2" i="9"/>
  <c r="O2" i="9"/>
  <c r="P7" i="9"/>
  <c r="Q6" i="9"/>
  <c r="I3" i="20" l="1"/>
  <c r="G4" i="20"/>
  <c r="F3" i="20"/>
  <c r="Q8" i="9"/>
  <c r="Q10" i="9"/>
  <c r="Q9" i="9"/>
  <c r="P9" i="9"/>
  <c r="P6" i="9"/>
  <c r="P10" i="9" s="1"/>
  <c r="O9" i="9"/>
  <c r="O6" i="9"/>
  <c r="Y2" i="9" s="1"/>
  <c r="Y3" i="9" s="1"/>
  <c r="Y4" i="9" s="1"/>
  <c r="O8" i="9"/>
  <c r="P8" i="9"/>
  <c r="H4" i="20" l="1"/>
  <c r="F4" i="20" s="1"/>
  <c r="J3" i="20"/>
  <c r="Y5" i="9"/>
  <c r="Y6" i="9" s="1"/>
  <c r="O10" i="9"/>
  <c r="G2" i="9"/>
  <c r="G5" i="20" l="1"/>
  <c r="I4" i="20"/>
  <c r="H2" i="9"/>
  <c r="F2" i="9" s="1"/>
  <c r="J4" i="20" l="1"/>
  <c r="H5" i="20"/>
  <c r="F5" i="20" s="1"/>
  <c r="I2" i="9"/>
  <c r="G3" i="9"/>
  <c r="I5" i="20" l="1"/>
  <c r="G6" i="20"/>
  <c r="H3" i="9"/>
  <c r="F3" i="9" s="1"/>
  <c r="J2" i="9"/>
  <c r="H6" i="20" l="1"/>
  <c r="J5" i="20"/>
  <c r="I3" i="9"/>
  <c r="G4" i="9"/>
  <c r="G7" i="20" l="1"/>
  <c r="I6" i="20"/>
  <c r="F6" i="20"/>
  <c r="H4" i="9"/>
  <c r="F4" i="9" s="1"/>
  <c r="J3" i="9"/>
  <c r="J6" i="20" l="1"/>
  <c r="H7" i="20"/>
  <c r="F7" i="20" s="1"/>
  <c r="G5" i="9"/>
  <c r="I4" i="9"/>
  <c r="G8" i="20" l="1"/>
  <c r="I7" i="20"/>
  <c r="H5" i="9"/>
  <c r="F5" i="9" s="1"/>
  <c r="J4" i="9"/>
  <c r="J7" i="20" l="1"/>
  <c r="H8" i="20"/>
  <c r="F8" i="20"/>
  <c r="I5" i="9"/>
  <c r="G6" i="9"/>
  <c r="G9" i="20" l="1"/>
  <c r="I8" i="20"/>
  <c r="J5" i="9"/>
  <c r="H6" i="9"/>
  <c r="F6" i="9" s="1"/>
  <c r="J8" i="20" l="1"/>
  <c r="H9" i="20"/>
  <c r="F9" i="20" s="1"/>
  <c r="G7" i="9"/>
  <c r="I6" i="9"/>
  <c r="I9" i="20" l="1"/>
  <c r="G10" i="20"/>
  <c r="J6" i="9"/>
  <c r="H7" i="9"/>
  <c r="F7" i="9" s="1"/>
  <c r="H10" i="20" l="1"/>
  <c r="J9" i="20"/>
  <c r="I7" i="9"/>
  <c r="G8" i="9"/>
  <c r="G11" i="20" l="1"/>
  <c r="I10" i="20"/>
  <c r="F10" i="20"/>
  <c r="J7" i="9"/>
  <c r="H8" i="9"/>
  <c r="F8" i="9" s="1"/>
  <c r="J10" i="20" l="1"/>
  <c r="H11" i="20"/>
  <c r="F11" i="20" s="1"/>
  <c r="G9" i="9"/>
  <c r="I8" i="9"/>
  <c r="G12" i="20" l="1"/>
  <c r="I11" i="20"/>
  <c r="J8" i="9"/>
  <c r="H9" i="9"/>
  <c r="F9" i="9" s="1"/>
  <c r="J11" i="20" l="1"/>
  <c r="H12" i="20"/>
  <c r="F12" i="20" s="1"/>
  <c r="I9" i="9"/>
  <c r="G10" i="9"/>
  <c r="G13" i="20" l="1"/>
  <c r="I12" i="20"/>
  <c r="H10" i="9"/>
  <c r="F10" i="9" s="1"/>
  <c r="J9" i="9"/>
  <c r="J12" i="20" l="1"/>
  <c r="H13" i="20"/>
  <c r="F13" i="20" s="1"/>
  <c r="G11" i="9"/>
  <c r="I10" i="9"/>
  <c r="I13" i="20" l="1"/>
  <c r="G14" i="20"/>
  <c r="J10" i="9"/>
  <c r="H11" i="9"/>
  <c r="F11" i="9" s="1"/>
  <c r="H14" i="20" l="1"/>
  <c r="I14" i="20" s="1"/>
  <c r="J13" i="20"/>
  <c r="I11" i="9"/>
  <c r="G12" i="9"/>
  <c r="F14" i="20" l="1"/>
  <c r="J14" i="20"/>
  <c r="J11" i="9"/>
  <c r="H12" i="9"/>
  <c r="F12" i="9" s="1"/>
  <c r="J15" i="20" l="1"/>
  <c r="G13" i="9"/>
  <c r="I12" i="9"/>
  <c r="L2" i="20" l="1"/>
  <c r="K2" i="20"/>
  <c r="L3" i="20"/>
  <c r="K3" i="20"/>
  <c r="L4" i="20"/>
  <c r="K4" i="20"/>
  <c r="L5" i="20"/>
  <c r="K5" i="20"/>
  <c r="L6" i="20"/>
  <c r="K6" i="20"/>
  <c r="L7" i="20"/>
  <c r="K7" i="20"/>
  <c r="L8" i="20"/>
  <c r="K8" i="20"/>
  <c r="L9" i="20"/>
  <c r="K9" i="20"/>
  <c r="L10" i="20"/>
  <c r="K10" i="20"/>
  <c r="L11" i="20"/>
  <c r="K11" i="20"/>
  <c r="L12" i="20"/>
  <c r="K12" i="20"/>
  <c r="L13" i="20"/>
  <c r="K13" i="20"/>
  <c r="L14" i="20"/>
  <c r="K14" i="20"/>
  <c r="J12" i="9"/>
  <c r="H13" i="9"/>
  <c r="K15" i="20" l="1"/>
  <c r="I13" i="9"/>
  <c r="G14" i="9"/>
  <c r="F13" i="9"/>
  <c r="H14" i="9" l="1"/>
  <c r="I14" i="9" s="1"/>
  <c r="J13" i="9"/>
  <c r="J14" i="9" l="1"/>
  <c r="F14" i="9"/>
  <c r="J15" i="9" l="1"/>
  <c r="K14" i="9" s="1"/>
  <c r="L2" i="9" l="1"/>
  <c r="K2" i="9"/>
  <c r="L3" i="9"/>
  <c r="K3" i="9"/>
  <c r="L4" i="9"/>
  <c r="K4" i="9"/>
  <c r="L5" i="9"/>
  <c r="K5" i="9"/>
  <c r="L6" i="9"/>
  <c r="K6" i="9"/>
  <c r="L7" i="9"/>
  <c r="K7" i="9"/>
  <c r="L8" i="9"/>
  <c r="K8" i="9"/>
  <c r="L9" i="9"/>
  <c r="K9" i="9"/>
  <c r="L10" i="9"/>
  <c r="K10" i="9"/>
  <c r="L11" i="9"/>
  <c r="K11" i="9"/>
  <c r="L12" i="9"/>
  <c r="K12" i="9"/>
  <c r="L13" i="9"/>
  <c r="K13" i="9"/>
  <c r="L14" i="9"/>
  <c r="K15" i="9" l="1"/>
</calcChain>
</file>

<file path=xl/sharedStrings.xml><?xml version="1.0" encoding="utf-8"?>
<sst xmlns="http://schemas.openxmlformats.org/spreadsheetml/2006/main" count="76" uniqueCount="37">
  <si>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</si>
  <si>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</si>
  <si>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</si>
  <si>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</si>
  <si>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</si>
  <si>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</si>
  <si>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</si>
  <si>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</si>
  <si>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</si>
  <si>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</si>
  <si>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</si>
  <si>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</si>
  <si>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</si>
  <si>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These data were generated using the procedure in columns AB to AI</t>
  </si>
  <si>
    <t>Do Not Write on these four columns A-D</t>
  </si>
  <si>
    <t>Trend</t>
  </si>
  <si>
    <t>Seas</t>
  </si>
  <si>
    <t>T&amp;RanS</t>
  </si>
  <si>
    <t>Trend&amp;Seas</t>
  </si>
  <si>
    <t>=RANDBETWEEN(INT((ROWS($AC$3:AC15)/($AA$2)))*$AA$2,(INT((ROWS($AC$3:AC15)/($AA$2))+1)*$AA$2-1))</t>
  </si>
  <si>
    <t>TrendForSEason</t>
  </si>
  <si>
    <t xml:space="preserve">No Trend </t>
  </si>
  <si>
    <t>Statistics</t>
  </si>
  <si>
    <t>Set 1</t>
  </si>
  <si>
    <t>Set 2</t>
  </si>
  <si>
    <t>Set 3</t>
  </si>
  <si>
    <t>Range/Mean</t>
  </si>
  <si>
    <t>Median</t>
  </si>
  <si>
    <t>Mean/Median</t>
  </si>
  <si>
    <t>Max How Many Width</t>
  </si>
  <si>
    <t>Width (Range/10)</t>
  </si>
  <si>
    <t>Width (Round)</t>
  </si>
  <si>
    <t xml:space="preserve">Min (Round) </t>
  </si>
  <si>
    <t>Max (Round)</t>
  </si>
  <si>
    <t>Periodicity</t>
  </si>
  <si>
    <t>b0=</t>
  </si>
  <si>
    <t>b1=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</si>
</sst>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3" fillId="0" borderId="0" xfId="1" applyFont="1" applyAlignment="1">
      <alignment horizontal="left"/>
    </xf>
    <xf numFmtId="0" fontId="3" fillId="0" borderId="0" xfId="0" applyFont="1"/>
    <xf numFmtId="0" fontId="3" fillId="0" borderId="0" xfId="1" applyFont="1"/>
    <xf numFmtId="0" fontId="5" fillId="0" borderId="0" xfId="3" applyFont="1"/>
    <xf numFmtId="0" fontId="4" fillId="3" borderId="0" xfId="1" applyFont="1" applyFill="1"/>
    <xf numFmtId="0" fontId="3" fillId="3" borderId="0" xfId="1" applyFont="1" applyFill="1" applyAlignment="1">
      <alignment horizontal="right"/>
    </xf>
    <xf numFmtId="0" fontId="3" fillId="3" borderId="0" xfId="1" applyFont="1" applyFill="1" applyAlignment="1">
      <alignment horizontal="left"/>
    </xf>
    <xf numFmtId="0" fontId="3" fillId="0" borderId="11" xfId="1" applyFont="1" applyFill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/>
    <xf numFmtId="0" fontId="5" fillId="0" borderId="0" xfId="2" quotePrefix="1" applyFont="1"/>
    <xf numFmtId="0" fontId="7" fillId="0" borderId="0" xfId="1" applyFont="1"/>
    <xf numFmtId="0" fontId="3" fillId="4" borderId="0" xfId="1" applyFont="1" applyFill="1"/>
    <xf numFmtId="0" fontId="3" fillId="0" borderId="10" xfId="1" applyFont="1" applyBorder="1" applyAlignment="1">
      <alignment horizontal="left"/>
    </xf>
    <xf numFmtId="0" fontId="3" fillId="2" borderId="12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3" fillId="6" borderId="11" xfId="1" applyFont="1" applyFill="1" applyBorder="1" applyAlignment="1">
      <alignment horizontal="center"/>
    </xf>
    <xf numFmtId="0" fontId="5" fillId="0" borderId="0" xfId="2" applyFont="1" applyFill="1"/>
    <xf numFmtId="0" fontId="5" fillId="0" borderId="2" xfId="2" applyFont="1" applyBorder="1" applyAlignment="1">
      <alignment horizontal="center"/>
    </xf>
    <xf numFmtId="1" fontId="5" fillId="0" borderId="2" xfId="2" applyNumberFormat="1" applyFont="1" applyFill="1" applyBorder="1" applyAlignment="1">
      <alignment horizontal="center"/>
    </xf>
    <xf numFmtId="1" fontId="5" fillId="0" borderId="3" xfId="2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center"/>
    </xf>
    <xf numFmtId="2" fontId="5" fillId="0" borderId="13" xfId="2" applyNumberFormat="1" applyFont="1" applyBorder="1" applyAlignment="1">
      <alignment horizontal="center"/>
    </xf>
    <xf numFmtId="2" fontId="5" fillId="0" borderId="3" xfId="2" applyNumberFormat="1" applyFont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5" fillId="0" borderId="4" xfId="2" applyFont="1" applyBorder="1" applyAlignment="1">
      <alignment horizontal="center"/>
    </xf>
    <xf numFmtId="1" fontId="5" fillId="0" borderId="4" xfId="2" applyNumberFormat="1" applyFont="1" applyBorder="1" applyAlignment="1">
      <alignment horizontal="center"/>
    </xf>
    <xf numFmtId="1" fontId="5" fillId="0" borderId="5" xfId="2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2" fontId="5" fillId="0" borderId="0" xfId="2" applyNumberFormat="1" applyFont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0" fontId="3" fillId="0" borderId="0" xfId="4" applyFont="1"/>
    <xf numFmtId="0" fontId="5" fillId="0" borderId="6" xfId="2" applyFont="1" applyBorder="1" applyAlignment="1">
      <alignment horizontal="center"/>
    </xf>
    <xf numFmtId="1" fontId="5" fillId="0" borderId="6" xfId="2" applyNumberFormat="1" applyFont="1" applyBorder="1" applyAlignment="1">
      <alignment horizontal="center"/>
    </xf>
    <xf numFmtId="1" fontId="5" fillId="0" borderId="7" xfId="2" applyNumberFormat="1" applyFont="1" applyBorder="1" applyAlignment="1">
      <alignment horizontal="center"/>
    </xf>
    <xf numFmtId="1" fontId="5" fillId="0" borderId="14" xfId="2" applyNumberFormat="1" applyFont="1" applyBorder="1" applyAlignment="1">
      <alignment horizontal="center"/>
    </xf>
    <xf numFmtId="2" fontId="5" fillId="0" borderId="14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8" fillId="0" borderId="8" xfId="2" applyFont="1" applyFill="1" applyBorder="1"/>
    <xf numFmtId="0" fontId="8" fillId="0" borderId="9" xfId="2" applyFont="1" applyFill="1" applyBorder="1"/>
    <xf numFmtId="0" fontId="8" fillId="0" borderId="15" xfId="2" applyFont="1" applyFill="1" applyBorder="1"/>
    <xf numFmtId="164" fontId="8" fillId="0" borderId="8" xfId="2" applyNumberFormat="1" applyFont="1" applyFill="1" applyBorder="1"/>
    <xf numFmtId="164" fontId="8" fillId="0" borderId="9" xfId="2" applyNumberFormat="1" applyFont="1" applyFill="1" applyBorder="1"/>
    <xf numFmtId="164" fontId="8" fillId="0" borderId="15" xfId="2" applyNumberFormat="1" applyFont="1" applyFill="1" applyBorder="1"/>
    <xf numFmtId="0" fontId="5" fillId="0" borderId="10" xfId="2" applyFont="1" applyBorder="1"/>
    <xf numFmtId="0" fontId="5" fillId="0" borderId="11" xfId="2" applyFont="1" applyBorder="1"/>
    <xf numFmtId="0" fontId="5" fillId="0" borderId="1" xfId="2" applyFont="1" applyBorder="1"/>
    <xf numFmtId="0" fontId="3" fillId="7" borderId="0" xfId="1" applyFont="1" applyFill="1" applyAlignment="1">
      <alignment horizontal="center"/>
    </xf>
    <xf numFmtId="0" fontId="5" fillId="7" borderId="0" xfId="2" applyFont="1" applyFill="1"/>
    <xf numFmtId="0" fontId="5" fillId="0" borderId="0" xfId="2" applyFont="1" applyFill="1" applyBorder="1"/>
    <xf numFmtId="0" fontId="5" fillId="0" borderId="0" xfId="2" applyFont="1" applyFill="1" applyAlignment="1">
      <alignment horizontal="center"/>
    </xf>
    <xf numFmtId="0" fontId="5" fillId="0" borderId="9" xfId="2" applyFont="1" applyBorder="1"/>
    <xf numFmtId="165" fontId="5" fillId="0" borderId="9" xfId="2" applyNumberFormat="1" applyFont="1" applyBorder="1"/>
    <xf numFmtId="0" fontId="3" fillId="0" borderId="0" xfId="1" applyFont="1" applyAlignment="1">
      <alignment horizontal="right"/>
    </xf>
    <xf numFmtId="0" fontId="3" fillId="4" borderId="0" xfId="1" applyFont="1" applyFill="1" applyAlignment="1">
      <alignment horizontal="left"/>
    </xf>
    <xf numFmtId="0" fontId="5" fillId="0" borderId="0" xfId="2" applyFont="1" applyAlignment="1">
      <alignment horizontal="right"/>
    </xf>
  </cellXfs>
  <cellStyles count="5">
    <cellStyle name="Normal" xfId="0" builtinId="0"/>
    <cellStyle name="Normal 2" xfId="2"/>
    <cellStyle name="Normal 2 2" xfId="1"/>
    <cellStyle name="Normal 3 2" xfId="4"/>
    <cellStyle name="Normal 4" xfId="3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ArdiOdd!$B$2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ArdiOdd!$F$2:$F$14</c:f>
              <c:strCache>
                <c:ptCount val="13"/>
                <c:pt idx="0">
                  <c:v>0 - 1000</c:v>
                </c:pt>
                <c:pt idx="1">
                  <c:v>1000 - 2000</c:v>
                </c:pt>
                <c:pt idx="2">
                  <c:v>2000 - 3000</c:v>
                </c:pt>
                <c:pt idx="3">
                  <c:v>3000 - 4000</c:v>
                </c:pt>
                <c:pt idx="4">
                  <c:v>4000 - 5000</c:v>
                </c:pt>
                <c:pt idx="5">
                  <c:v>5000 - 6000</c:v>
                </c:pt>
                <c:pt idx="6">
                  <c:v>6000 - 7000</c:v>
                </c:pt>
                <c:pt idx="7">
                  <c:v>7000 - 8000</c:v>
                </c:pt>
                <c:pt idx="8">
                  <c:v>8000 - 9000</c:v>
                </c:pt>
                <c:pt idx="9">
                  <c:v>9000 - 10000</c:v>
                </c:pt>
                <c:pt idx="10">
                  <c:v>10000 - 11000</c:v>
                </c:pt>
                <c:pt idx="11">
                  <c:v>11000 - 12000</c:v>
                </c:pt>
                <c:pt idx="12">
                  <c:v>12000 - 13000</c:v>
                </c:pt>
              </c:strCache>
            </c:strRef>
          </c:cat>
          <c:val>
            <c:numRef>
              <c:f>ArdiOdd!$K$2:$K$14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0.17333333333333334</c:v>
                </c:pt>
                <c:pt idx="2">
                  <c:v>0.13333333333333333</c:v>
                </c:pt>
                <c:pt idx="3">
                  <c:v>0.14666666666666667</c:v>
                </c:pt>
                <c:pt idx="4">
                  <c:v>9.3333333333333338E-2</c:v>
                </c:pt>
                <c:pt idx="5">
                  <c:v>0.17333333333333334</c:v>
                </c:pt>
                <c:pt idx="6">
                  <c:v>0.13333333333333333</c:v>
                </c:pt>
                <c:pt idx="7">
                  <c:v>5.3333333333333337E-2</c:v>
                </c:pt>
                <c:pt idx="8">
                  <c:v>2.6666666666666668E-2</c:v>
                </c:pt>
                <c:pt idx="9">
                  <c:v>0.04</c:v>
                </c:pt>
                <c:pt idx="10">
                  <c:v>0</c:v>
                </c:pt>
                <c:pt idx="11">
                  <c:v>1.3333333333333334E-2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4-463A-87A2-3B3ABFB38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ArdiEven!$B$2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ArdiEven!$B$3:$B$77</c:f>
              <c:numCache>
                <c:formatCode>General</c:formatCode>
                <c:ptCount val="75"/>
                <c:pt idx="0">
                  <c:v>2173</c:v>
                </c:pt>
                <c:pt idx="1">
                  <c:v>6666</c:v>
                </c:pt>
                <c:pt idx="2">
                  <c:v>4665</c:v>
                </c:pt>
                <c:pt idx="3">
                  <c:v>8001</c:v>
                </c:pt>
                <c:pt idx="4">
                  <c:v>1825</c:v>
                </c:pt>
                <c:pt idx="5">
                  <c:v>5638</c:v>
                </c:pt>
                <c:pt idx="6">
                  <c:v>3792</c:v>
                </c:pt>
                <c:pt idx="7">
                  <c:v>5098</c:v>
                </c:pt>
                <c:pt idx="8">
                  <c:v>1846</c:v>
                </c:pt>
                <c:pt idx="9">
                  <c:v>4704</c:v>
                </c:pt>
                <c:pt idx="10">
                  <c:v>6848</c:v>
                </c:pt>
                <c:pt idx="11">
                  <c:v>8130</c:v>
                </c:pt>
                <c:pt idx="12">
                  <c:v>5434</c:v>
                </c:pt>
                <c:pt idx="13">
                  <c:v>8532</c:v>
                </c:pt>
                <c:pt idx="14">
                  <c:v>2384</c:v>
                </c:pt>
                <c:pt idx="15">
                  <c:v>3527</c:v>
                </c:pt>
                <c:pt idx="16">
                  <c:v>4880</c:v>
                </c:pt>
                <c:pt idx="17">
                  <c:v>4324</c:v>
                </c:pt>
                <c:pt idx="18">
                  <c:v>5000</c:v>
                </c:pt>
                <c:pt idx="19">
                  <c:v>3454</c:v>
                </c:pt>
                <c:pt idx="20">
                  <c:v>2825</c:v>
                </c:pt>
                <c:pt idx="21">
                  <c:v>2018</c:v>
                </c:pt>
                <c:pt idx="22">
                  <c:v>7526</c:v>
                </c:pt>
                <c:pt idx="23">
                  <c:v>1521</c:v>
                </c:pt>
                <c:pt idx="24">
                  <c:v>3346</c:v>
                </c:pt>
                <c:pt idx="25">
                  <c:v>4461</c:v>
                </c:pt>
                <c:pt idx="26">
                  <c:v>3175</c:v>
                </c:pt>
                <c:pt idx="27">
                  <c:v>3347</c:v>
                </c:pt>
                <c:pt idx="28">
                  <c:v>4010</c:v>
                </c:pt>
                <c:pt idx="29">
                  <c:v>7104</c:v>
                </c:pt>
                <c:pt idx="30">
                  <c:v>5125</c:v>
                </c:pt>
                <c:pt idx="31">
                  <c:v>2183</c:v>
                </c:pt>
                <c:pt idx="32">
                  <c:v>5858</c:v>
                </c:pt>
                <c:pt idx="33">
                  <c:v>6281</c:v>
                </c:pt>
                <c:pt idx="34">
                  <c:v>928</c:v>
                </c:pt>
                <c:pt idx="35">
                  <c:v>1025</c:v>
                </c:pt>
                <c:pt idx="36">
                  <c:v>4493</c:v>
                </c:pt>
                <c:pt idx="37">
                  <c:v>3560</c:v>
                </c:pt>
                <c:pt idx="38">
                  <c:v>3260</c:v>
                </c:pt>
                <c:pt idx="39">
                  <c:v>5863</c:v>
                </c:pt>
                <c:pt idx="40">
                  <c:v>3953</c:v>
                </c:pt>
                <c:pt idx="41">
                  <c:v>4834</c:v>
                </c:pt>
                <c:pt idx="42">
                  <c:v>1957</c:v>
                </c:pt>
                <c:pt idx="43">
                  <c:v>5715</c:v>
                </c:pt>
                <c:pt idx="44">
                  <c:v>2167</c:v>
                </c:pt>
                <c:pt idx="45">
                  <c:v>3611</c:v>
                </c:pt>
                <c:pt idx="46">
                  <c:v>3213</c:v>
                </c:pt>
                <c:pt idx="47">
                  <c:v>5040</c:v>
                </c:pt>
                <c:pt idx="48">
                  <c:v>5063</c:v>
                </c:pt>
                <c:pt idx="49">
                  <c:v>4926</c:v>
                </c:pt>
                <c:pt idx="50">
                  <c:v>1758</c:v>
                </c:pt>
                <c:pt idx="51">
                  <c:v>4801</c:v>
                </c:pt>
                <c:pt idx="52">
                  <c:v>4685</c:v>
                </c:pt>
                <c:pt idx="53">
                  <c:v>1657</c:v>
                </c:pt>
                <c:pt idx="54">
                  <c:v>1940</c:v>
                </c:pt>
                <c:pt idx="55">
                  <c:v>4183</c:v>
                </c:pt>
                <c:pt idx="56">
                  <c:v>1319</c:v>
                </c:pt>
                <c:pt idx="57">
                  <c:v>5798</c:v>
                </c:pt>
                <c:pt idx="58">
                  <c:v>1922</c:v>
                </c:pt>
                <c:pt idx="59">
                  <c:v>2485</c:v>
                </c:pt>
                <c:pt idx="60">
                  <c:v>5072</c:v>
                </c:pt>
                <c:pt idx="61">
                  <c:v>2680</c:v>
                </c:pt>
                <c:pt idx="62">
                  <c:v>5216</c:v>
                </c:pt>
                <c:pt idx="63">
                  <c:v>1518</c:v>
                </c:pt>
                <c:pt idx="64">
                  <c:v>9656</c:v>
                </c:pt>
                <c:pt idx="65">
                  <c:v>7126</c:v>
                </c:pt>
                <c:pt idx="66">
                  <c:v>3218</c:v>
                </c:pt>
                <c:pt idx="67">
                  <c:v>3805</c:v>
                </c:pt>
                <c:pt idx="68">
                  <c:v>3955</c:v>
                </c:pt>
                <c:pt idx="69">
                  <c:v>7648</c:v>
                </c:pt>
                <c:pt idx="70">
                  <c:v>3467</c:v>
                </c:pt>
                <c:pt idx="71">
                  <c:v>7005</c:v>
                </c:pt>
                <c:pt idx="72">
                  <c:v>6624</c:v>
                </c:pt>
                <c:pt idx="73">
                  <c:v>5649</c:v>
                </c:pt>
                <c:pt idx="74">
                  <c:v>1329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C4A-418D-9D63-9590F4284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ArdiEven!$C$2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ArdiEven!$C$3:$C$77</c:f>
              <c:numCache>
                <c:formatCode>General</c:formatCode>
                <c:ptCount val="75"/>
                <c:pt idx="0">
                  <c:v>1758</c:v>
                </c:pt>
                <c:pt idx="1">
                  <c:v>928</c:v>
                </c:pt>
                <c:pt idx="2">
                  <c:v>1657</c:v>
                </c:pt>
                <c:pt idx="3">
                  <c:v>1940</c:v>
                </c:pt>
                <c:pt idx="4">
                  <c:v>1025</c:v>
                </c:pt>
                <c:pt idx="5">
                  <c:v>1521</c:v>
                </c:pt>
                <c:pt idx="6">
                  <c:v>1319</c:v>
                </c:pt>
                <c:pt idx="7">
                  <c:v>1922</c:v>
                </c:pt>
                <c:pt idx="8">
                  <c:v>2173</c:v>
                </c:pt>
                <c:pt idx="9">
                  <c:v>1518</c:v>
                </c:pt>
                <c:pt idx="10">
                  <c:v>1846</c:v>
                </c:pt>
                <c:pt idx="11">
                  <c:v>1957</c:v>
                </c:pt>
                <c:pt idx="12">
                  <c:v>1329</c:v>
                </c:pt>
                <c:pt idx="13">
                  <c:v>1825</c:v>
                </c:pt>
                <c:pt idx="14">
                  <c:v>3175</c:v>
                </c:pt>
                <c:pt idx="15">
                  <c:v>2384</c:v>
                </c:pt>
                <c:pt idx="16">
                  <c:v>3260</c:v>
                </c:pt>
                <c:pt idx="17">
                  <c:v>2485</c:v>
                </c:pt>
                <c:pt idx="18">
                  <c:v>2183</c:v>
                </c:pt>
                <c:pt idx="19">
                  <c:v>2825</c:v>
                </c:pt>
                <c:pt idx="20">
                  <c:v>3454</c:v>
                </c:pt>
                <c:pt idx="21">
                  <c:v>4324</c:v>
                </c:pt>
                <c:pt idx="22">
                  <c:v>3213</c:v>
                </c:pt>
                <c:pt idx="23">
                  <c:v>3346</c:v>
                </c:pt>
                <c:pt idx="24">
                  <c:v>2167</c:v>
                </c:pt>
                <c:pt idx="25">
                  <c:v>3347</c:v>
                </c:pt>
                <c:pt idx="26">
                  <c:v>3527</c:v>
                </c:pt>
                <c:pt idx="27">
                  <c:v>2018</c:v>
                </c:pt>
                <c:pt idx="28">
                  <c:v>4704</c:v>
                </c:pt>
                <c:pt idx="29">
                  <c:v>3611</c:v>
                </c:pt>
                <c:pt idx="30">
                  <c:v>3218</c:v>
                </c:pt>
                <c:pt idx="31">
                  <c:v>2680</c:v>
                </c:pt>
                <c:pt idx="32">
                  <c:v>5000</c:v>
                </c:pt>
                <c:pt idx="33">
                  <c:v>5125</c:v>
                </c:pt>
                <c:pt idx="34">
                  <c:v>3792</c:v>
                </c:pt>
                <c:pt idx="35">
                  <c:v>5858</c:v>
                </c:pt>
                <c:pt idx="36">
                  <c:v>4665</c:v>
                </c:pt>
                <c:pt idx="37">
                  <c:v>3805</c:v>
                </c:pt>
                <c:pt idx="38">
                  <c:v>3955</c:v>
                </c:pt>
                <c:pt idx="39">
                  <c:v>5434</c:v>
                </c:pt>
                <c:pt idx="40">
                  <c:v>3953</c:v>
                </c:pt>
                <c:pt idx="41">
                  <c:v>3467</c:v>
                </c:pt>
                <c:pt idx="42">
                  <c:v>4834</c:v>
                </c:pt>
                <c:pt idx="43">
                  <c:v>4801</c:v>
                </c:pt>
                <c:pt idx="44">
                  <c:v>5715</c:v>
                </c:pt>
                <c:pt idx="45">
                  <c:v>5649</c:v>
                </c:pt>
                <c:pt idx="46">
                  <c:v>4183</c:v>
                </c:pt>
                <c:pt idx="47">
                  <c:v>4926</c:v>
                </c:pt>
                <c:pt idx="48">
                  <c:v>5072</c:v>
                </c:pt>
                <c:pt idx="49">
                  <c:v>5098</c:v>
                </c:pt>
                <c:pt idx="50">
                  <c:v>5638</c:v>
                </c:pt>
                <c:pt idx="51">
                  <c:v>4685</c:v>
                </c:pt>
                <c:pt idx="52">
                  <c:v>5040</c:v>
                </c:pt>
                <c:pt idx="53">
                  <c:v>6666</c:v>
                </c:pt>
                <c:pt idx="54">
                  <c:v>6848</c:v>
                </c:pt>
                <c:pt idx="55">
                  <c:v>7005</c:v>
                </c:pt>
                <c:pt idx="56">
                  <c:v>7126</c:v>
                </c:pt>
                <c:pt idx="57">
                  <c:v>4493</c:v>
                </c:pt>
                <c:pt idx="58">
                  <c:v>5863</c:v>
                </c:pt>
                <c:pt idx="59">
                  <c:v>3560</c:v>
                </c:pt>
                <c:pt idx="60">
                  <c:v>6281</c:v>
                </c:pt>
                <c:pt idx="61">
                  <c:v>6624</c:v>
                </c:pt>
                <c:pt idx="62">
                  <c:v>4461</c:v>
                </c:pt>
                <c:pt idx="63">
                  <c:v>5063</c:v>
                </c:pt>
                <c:pt idx="64">
                  <c:v>5216</c:v>
                </c:pt>
                <c:pt idx="65">
                  <c:v>5798</c:v>
                </c:pt>
                <c:pt idx="66">
                  <c:v>8532</c:v>
                </c:pt>
                <c:pt idx="67">
                  <c:v>7648</c:v>
                </c:pt>
                <c:pt idx="68">
                  <c:v>9656</c:v>
                </c:pt>
                <c:pt idx="69">
                  <c:v>4010</c:v>
                </c:pt>
                <c:pt idx="70">
                  <c:v>7526</c:v>
                </c:pt>
                <c:pt idx="71">
                  <c:v>4880</c:v>
                </c:pt>
                <c:pt idx="72">
                  <c:v>8130</c:v>
                </c:pt>
                <c:pt idx="73">
                  <c:v>8001</c:v>
                </c:pt>
                <c:pt idx="74">
                  <c:v>7104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6FD-407B-A725-BAA2C52DF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ArdiEven!$D$2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ArdiEven!$D$3:$D$77</c:f>
              <c:numCache>
                <c:formatCode>General</c:formatCode>
                <c:ptCount val="75"/>
                <c:pt idx="0">
                  <c:v>1025</c:v>
                </c:pt>
                <c:pt idx="1">
                  <c:v>1758</c:v>
                </c:pt>
                <c:pt idx="2">
                  <c:v>1940</c:v>
                </c:pt>
                <c:pt idx="3">
                  <c:v>1521</c:v>
                </c:pt>
                <c:pt idx="4">
                  <c:v>928</c:v>
                </c:pt>
                <c:pt idx="5">
                  <c:v>1657</c:v>
                </c:pt>
                <c:pt idx="6">
                  <c:v>2173</c:v>
                </c:pt>
                <c:pt idx="7">
                  <c:v>1319</c:v>
                </c:pt>
                <c:pt idx="8">
                  <c:v>1922</c:v>
                </c:pt>
                <c:pt idx="9">
                  <c:v>1957</c:v>
                </c:pt>
                <c:pt idx="10">
                  <c:v>1846</c:v>
                </c:pt>
                <c:pt idx="11">
                  <c:v>1518</c:v>
                </c:pt>
                <c:pt idx="12">
                  <c:v>1825</c:v>
                </c:pt>
                <c:pt idx="13">
                  <c:v>3175</c:v>
                </c:pt>
                <c:pt idx="14">
                  <c:v>2485</c:v>
                </c:pt>
                <c:pt idx="15">
                  <c:v>1329</c:v>
                </c:pt>
                <c:pt idx="16">
                  <c:v>2183</c:v>
                </c:pt>
                <c:pt idx="17">
                  <c:v>3260</c:v>
                </c:pt>
                <c:pt idx="18">
                  <c:v>3213</c:v>
                </c:pt>
                <c:pt idx="19">
                  <c:v>2384</c:v>
                </c:pt>
                <c:pt idx="20">
                  <c:v>2167</c:v>
                </c:pt>
                <c:pt idx="21">
                  <c:v>3347</c:v>
                </c:pt>
                <c:pt idx="22">
                  <c:v>4324</c:v>
                </c:pt>
                <c:pt idx="23">
                  <c:v>2825</c:v>
                </c:pt>
                <c:pt idx="24">
                  <c:v>3454</c:v>
                </c:pt>
                <c:pt idx="25">
                  <c:v>3346</c:v>
                </c:pt>
                <c:pt idx="26">
                  <c:v>3611</c:v>
                </c:pt>
                <c:pt idx="27">
                  <c:v>3527</c:v>
                </c:pt>
                <c:pt idx="28">
                  <c:v>2018</c:v>
                </c:pt>
                <c:pt idx="29">
                  <c:v>5125</c:v>
                </c:pt>
                <c:pt idx="30">
                  <c:v>4704</c:v>
                </c:pt>
                <c:pt idx="31">
                  <c:v>2680</c:v>
                </c:pt>
                <c:pt idx="32">
                  <c:v>3792</c:v>
                </c:pt>
                <c:pt idx="33">
                  <c:v>4665</c:v>
                </c:pt>
                <c:pt idx="34">
                  <c:v>3955</c:v>
                </c:pt>
                <c:pt idx="35">
                  <c:v>3218</c:v>
                </c:pt>
                <c:pt idx="36">
                  <c:v>3805</c:v>
                </c:pt>
                <c:pt idx="37">
                  <c:v>5000</c:v>
                </c:pt>
                <c:pt idx="38">
                  <c:v>5858</c:v>
                </c:pt>
                <c:pt idx="39">
                  <c:v>3953</c:v>
                </c:pt>
                <c:pt idx="40">
                  <c:v>4834</c:v>
                </c:pt>
                <c:pt idx="41">
                  <c:v>4183</c:v>
                </c:pt>
                <c:pt idx="42">
                  <c:v>5649</c:v>
                </c:pt>
                <c:pt idx="43">
                  <c:v>5434</c:v>
                </c:pt>
                <c:pt idx="44">
                  <c:v>3467</c:v>
                </c:pt>
                <c:pt idx="45">
                  <c:v>5715</c:v>
                </c:pt>
                <c:pt idx="46">
                  <c:v>4801</c:v>
                </c:pt>
                <c:pt idx="47">
                  <c:v>4926</c:v>
                </c:pt>
                <c:pt idx="48">
                  <c:v>5098</c:v>
                </c:pt>
                <c:pt idx="49">
                  <c:v>5040</c:v>
                </c:pt>
                <c:pt idx="50">
                  <c:v>6848</c:v>
                </c:pt>
                <c:pt idx="51">
                  <c:v>5638</c:v>
                </c:pt>
                <c:pt idx="52">
                  <c:v>5072</c:v>
                </c:pt>
                <c:pt idx="53">
                  <c:v>7126</c:v>
                </c:pt>
                <c:pt idx="54">
                  <c:v>6666</c:v>
                </c:pt>
                <c:pt idx="55">
                  <c:v>4685</c:v>
                </c:pt>
                <c:pt idx="56">
                  <c:v>3560</c:v>
                </c:pt>
                <c:pt idx="57">
                  <c:v>5863</c:v>
                </c:pt>
                <c:pt idx="58">
                  <c:v>7005</c:v>
                </c:pt>
                <c:pt idx="59">
                  <c:v>4493</c:v>
                </c:pt>
                <c:pt idx="60">
                  <c:v>5063</c:v>
                </c:pt>
                <c:pt idx="61">
                  <c:v>6281</c:v>
                </c:pt>
                <c:pt idx="62">
                  <c:v>5798</c:v>
                </c:pt>
                <c:pt idx="63">
                  <c:v>4461</c:v>
                </c:pt>
                <c:pt idx="64">
                  <c:v>4880</c:v>
                </c:pt>
                <c:pt idx="65">
                  <c:v>6624</c:v>
                </c:pt>
                <c:pt idx="66">
                  <c:v>7648</c:v>
                </c:pt>
                <c:pt idx="67">
                  <c:v>5216</c:v>
                </c:pt>
                <c:pt idx="68">
                  <c:v>4010</c:v>
                </c:pt>
                <c:pt idx="69">
                  <c:v>9656</c:v>
                </c:pt>
                <c:pt idx="70">
                  <c:v>8532</c:v>
                </c:pt>
                <c:pt idx="71">
                  <c:v>7104</c:v>
                </c:pt>
                <c:pt idx="72">
                  <c:v>7526</c:v>
                </c:pt>
                <c:pt idx="73">
                  <c:v>8001</c:v>
                </c:pt>
                <c:pt idx="74">
                  <c:v>8130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DEF-40C1-ADB8-4B676C1C7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ArdiOdd!$C$2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ArdiOdd!$F$2:$F$14</c:f>
              <c:strCache>
                <c:ptCount val="13"/>
                <c:pt idx="0">
                  <c:v>0 - 1000</c:v>
                </c:pt>
                <c:pt idx="1">
                  <c:v>1000 - 2000</c:v>
                </c:pt>
                <c:pt idx="2">
                  <c:v>2000 - 3000</c:v>
                </c:pt>
                <c:pt idx="3">
                  <c:v>3000 - 4000</c:v>
                </c:pt>
                <c:pt idx="4">
                  <c:v>4000 - 5000</c:v>
                </c:pt>
                <c:pt idx="5">
                  <c:v>5000 - 6000</c:v>
                </c:pt>
                <c:pt idx="6">
                  <c:v>6000 - 7000</c:v>
                </c:pt>
                <c:pt idx="7">
                  <c:v>7000 - 8000</c:v>
                </c:pt>
                <c:pt idx="8">
                  <c:v>8000 - 9000</c:v>
                </c:pt>
                <c:pt idx="9">
                  <c:v>9000 - 10000</c:v>
                </c:pt>
                <c:pt idx="10">
                  <c:v>10000 - 11000</c:v>
                </c:pt>
                <c:pt idx="11">
                  <c:v>11000 - 12000</c:v>
                </c:pt>
                <c:pt idx="12">
                  <c:v>12000 - 13000</c:v>
                </c:pt>
              </c:strCache>
            </c:strRef>
          </c:cat>
          <c:val>
            <c:numRef>
              <c:f>ArdiOdd!$K$2:$K$14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0.17333333333333334</c:v>
                </c:pt>
                <c:pt idx="2">
                  <c:v>0.13333333333333333</c:v>
                </c:pt>
                <c:pt idx="3">
                  <c:v>0.14666666666666667</c:v>
                </c:pt>
                <c:pt idx="4">
                  <c:v>9.3333333333333338E-2</c:v>
                </c:pt>
                <c:pt idx="5">
                  <c:v>0.17333333333333334</c:v>
                </c:pt>
                <c:pt idx="6">
                  <c:v>0.13333333333333333</c:v>
                </c:pt>
                <c:pt idx="7">
                  <c:v>5.3333333333333337E-2</c:v>
                </c:pt>
                <c:pt idx="8">
                  <c:v>2.6666666666666668E-2</c:v>
                </c:pt>
                <c:pt idx="9">
                  <c:v>0.04</c:v>
                </c:pt>
                <c:pt idx="10">
                  <c:v>0</c:v>
                </c:pt>
                <c:pt idx="11">
                  <c:v>1.3333333333333334E-2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A-4E46-A9F5-65FB5A40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ArdiOdd!$D$2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ArdiOdd!$F$2:$F$14</c:f>
              <c:strCache>
                <c:ptCount val="13"/>
                <c:pt idx="0">
                  <c:v>0 - 1000</c:v>
                </c:pt>
                <c:pt idx="1">
                  <c:v>1000 - 2000</c:v>
                </c:pt>
                <c:pt idx="2">
                  <c:v>2000 - 3000</c:v>
                </c:pt>
                <c:pt idx="3">
                  <c:v>3000 - 4000</c:v>
                </c:pt>
                <c:pt idx="4">
                  <c:v>4000 - 5000</c:v>
                </c:pt>
                <c:pt idx="5">
                  <c:v>5000 - 6000</c:v>
                </c:pt>
                <c:pt idx="6">
                  <c:v>6000 - 7000</c:v>
                </c:pt>
                <c:pt idx="7">
                  <c:v>7000 - 8000</c:v>
                </c:pt>
                <c:pt idx="8">
                  <c:v>8000 - 9000</c:v>
                </c:pt>
                <c:pt idx="9">
                  <c:v>9000 - 10000</c:v>
                </c:pt>
                <c:pt idx="10">
                  <c:v>10000 - 11000</c:v>
                </c:pt>
                <c:pt idx="11">
                  <c:v>11000 - 12000</c:v>
                </c:pt>
                <c:pt idx="12">
                  <c:v>12000 - 13000</c:v>
                </c:pt>
              </c:strCache>
            </c:strRef>
          </c:cat>
          <c:val>
            <c:numRef>
              <c:f>ArdiOdd!$K$2:$K$14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0.17333333333333334</c:v>
                </c:pt>
                <c:pt idx="2">
                  <c:v>0.13333333333333333</c:v>
                </c:pt>
                <c:pt idx="3">
                  <c:v>0.14666666666666667</c:v>
                </c:pt>
                <c:pt idx="4">
                  <c:v>9.3333333333333338E-2</c:v>
                </c:pt>
                <c:pt idx="5">
                  <c:v>0.17333333333333334</c:v>
                </c:pt>
                <c:pt idx="6">
                  <c:v>0.13333333333333333</c:v>
                </c:pt>
                <c:pt idx="7">
                  <c:v>5.3333333333333337E-2</c:v>
                </c:pt>
                <c:pt idx="8">
                  <c:v>2.6666666666666668E-2</c:v>
                </c:pt>
                <c:pt idx="9">
                  <c:v>0.04</c:v>
                </c:pt>
                <c:pt idx="10">
                  <c:v>0</c:v>
                </c:pt>
                <c:pt idx="11">
                  <c:v>1.3333333333333334E-2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6-4202-8C2F-02325D6A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ArdiOdd!$B$2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ArdiOdd!$B$3:$B$77</c:f>
              <c:numCache>
                <c:formatCode>General</c:formatCode>
                <c:ptCount val="75"/>
                <c:pt idx="0">
                  <c:v>5304</c:v>
                </c:pt>
                <c:pt idx="1">
                  <c:v>4778</c:v>
                </c:pt>
                <c:pt idx="2">
                  <c:v>5763</c:v>
                </c:pt>
                <c:pt idx="3">
                  <c:v>6151</c:v>
                </c:pt>
                <c:pt idx="4">
                  <c:v>2925</c:v>
                </c:pt>
                <c:pt idx="5">
                  <c:v>1958</c:v>
                </c:pt>
                <c:pt idx="6">
                  <c:v>4655</c:v>
                </c:pt>
                <c:pt idx="7">
                  <c:v>4405</c:v>
                </c:pt>
                <c:pt idx="8">
                  <c:v>3688</c:v>
                </c:pt>
                <c:pt idx="9">
                  <c:v>7140</c:v>
                </c:pt>
                <c:pt idx="10">
                  <c:v>6139</c:v>
                </c:pt>
                <c:pt idx="11">
                  <c:v>7921</c:v>
                </c:pt>
                <c:pt idx="12">
                  <c:v>3746</c:v>
                </c:pt>
                <c:pt idx="13">
                  <c:v>2724</c:v>
                </c:pt>
                <c:pt idx="14">
                  <c:v>4698</c:v>
                </c:pt>
                <c:pt idx="15">
                  <c:v>1403</c:v>
                </c:pt>
                <c:pt idx="16">
                  <c:v>11235</c:v>
                </c:pt>
                <c:pt idx="17">
                  <c:v>2409</c:v>
                </c:pt>
                <c:pt idx="18">
                  <c:v>1686</c:v>
                </c:pt>
                <c:pt idx="19">
                  <c:v>6207</c:v>
                </c:pt>
                <c:pt idx="20">
                  <c:v>4114</c:v>
                </c:pt>
                <c:pt idx="21">
                  <c:v>9002</c:v>
                </c:pt>
                <c:pt idx="22">
                  <c:v>5458</c:v>
                </c:pt>
                <c:pt idx="23">
                  <c:v>5597</c:v>
                </c:pt>
                <c:pt idx="24">
                  <c:v>6179</c:v>
                </c:pt>
                <c:pt idx="25">
                  <c:v>4918</c:v>
                </c:pt>
                <c:pt idx="26">
                  <c:v>1691</c:v>
                </c:pt>
                <c:pt idx="27">
                  <c:v>3503</c:v>
                </c:pt>
                <c:pt idx="28">
                  <c:v>2471</c:v>
                </c:pt>
                <c:pt idx="29">
                  <c:v>3371</c:v>
                </c:pt>
                <c:pt idx="30">
                  <c:v>2968</c:v>
                </c:pt>
                <c:pt idx="31">
                  <c:v>3715</c:v>
                </c:pt>
                <c:pt idx="32">
                  <c:v>5572</c:v>
                </c:pt>
                <c:pt idx="33">
                  <c:v>5228</c:v>
                </c:pt>
                <c:pt idx="34">
                  <c:v>1588</c:v>
                </c:pt>
                <c:pt idx="35">
                  <c:v>5876</c:v>
                </c:pt>
                <c:pt idx="36">
                  <c:v>5525</c:v>
                </c:pt>
                <c:pt idx="37">
                  <c:v>6702</c:v>
                </c:pt>
                <c:pt idx="38">
                  <c:v>2373</c:v>
                </c:pt>
                <c:pt idx="39">
                  <c:v>1439</c:v>
                </c:pt>
                <c:pt idx="40">
                  <c:v>6623</c:v>
                </c:pt>
                <c:pt idx="41">
                  <c:v>8272</c:v>
                </c:pt>
                <c:pt idx="42">
                  <c:v>7864</c:v>
                </c:pt>
                <c:pt idx="43">
                  <c:v>9453</c:v>
                </c:pt>
                <c:pt idx="44">
                  <c:v>3565</c:v>
                </c:pt>
                <c:pt idx="45">
                  <c:v>967</c:v>
                </c:pt>
                <c:pt idx="46">
                  <c:v>2392</c:v>
                </c:pt>
                <c:pt idx="47">
                  <c:v>1341</c:v>
                </c:pt>
                <c:pt idx="48">
                  <c:v>3529</c:v>
                </c:pt>
                <c:pt idx="49">
                  <c:v>2168</c:v>
                </c:pt>
                <c:pt idx="50">
                  <c:v>2176</c:v>
                </c:pt>
                <c:pt idx="51">
                  <c:v>3331</c:v>
                </c:pt>
                <c:pt idx="52">
                  <c:v>3405</c:v>
                </c:pt>
                <c:pt idx="53">
                  <c:v>1632</c:v>
                </c:pt>
                <c:pt idx="54">
                  <c:v>5766</c:v>
                </c:pt>
                <c:pt idx="55">
                  <c:v>5313</c:v>
                </c:pt>
                <c:pt idx="56">
                  <c:v>5994</c:v>
                </c:pt>
                <c:pt idx="57">
                  <c:v>3312</c:v>
                </c:pt>
                <c:pt idx="58">
                  <c:v>1466</c:v>
                </c:pt>
                <c:pt idx="59">
                  <c:v>7736</c:v>
                </c:pt>
                <c:pt idx="60">
                  <c:v>1346</c:v>
                </c:pt>
                <c:pt idx="61">
                  <c:v>1619</c:v>
                </c:pt>
                <c:pt idx="62">
                  <c:v>6206</c:v>
                </c:pt>
                <c:pt idx="63">
                  <c:v>5325</c:v>
                </c:pt>
                <c:pt idx="64">
                  <c:v>6955</c:v>
                </c:pt>
                <c:pt idx="65">
                  <c:v>8236</c:v>
                </c:pt>
                <c:pt idx="66">
                  <c:v>4749</c:v>
                </c:pt>
                <c:pt idx="67">
                  <c:v>1831</c:v>
                </c:pt>
                <c:pt idx="68">
                  <c:v>3217</c:v>
                </c:pt>
                <c:pt idx="69">
                  <c:v>5352</c:v>
                </c:pt>
                <c:pt idx="70">
                  <c:v>9281</c:v>
                </c:pt>
                <c:pt idx="71">
                  <c:v>2147</c:v>
                </c:pt>
                <c:pt idx="72">
                  <c:v>6797</c:v>
                </c:pt>
                <c:pt idx="73">
                  <c:v>1319</c:v>
                </c:pt>
                <c:pt idx="74">
                  <c:v>6040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21-4F0E-9A48-E4C38697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ArdiOdd!$C$2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ArdiOdd!$C$3:$C$77</c:f>
              <c:numCache>
                <c:formatCode>General</c:formatCode>
                <c:ptCount val="75"/>
                <c:pt idx="0">
                  <c:v>967</c:v>
                </c:pt>
                <c:pt idx="1">
                  <c:v>1958</c:v>
                </c:pt>
                <c:pt idx="2">
                  <c:v>1403</c:v>
                </c:pt>
                <c:pt idx="3">
                  <c:v>1341</c:v>
                </c:pt>
                <c:pt idx="4">
                  <c:v>1319</c:v>
                </c:pt>
                <c:pt idx="5">
                  <c:v>1588</c:v>
                </c:pt>
                <c:pt idx="6">
                  <c:v>1466</c:v>
                </c:pt>
                <c:pt idx="7">
                  <c:v>2168</c:v>
                </c:pt>
                <c:pt idx="8">
                  <c:v>1831</c:v>
                </c:pt>
                <c:pt idx="9">
                  <c:v>1691</c:v>
                </c:pt>
                <c:pt idx="10">
                  <c:v>1632</c:v>
                </c:pt>
                <c:pt idx="11">
                  <c:v>2724</c:v>
                </c:pt>
                <c:pt idx="12">
                  <c:v>1619</c:v>
                </c:pt>
                <c:pt idx="13">
                  <c:v>2409</c:v>
                </c:pt>
                <c:pt idx="14">
                  <c:v>1346</c:v>
                </c:pt>
                <c:pt idx="15">
                  <c:v>1686</c:v>
                </c:pt>
                <c:pt idx="16">
                  <c:v>1439</c:v>
                </c:pt>
                <c:pt idx="17">
                  <c:v>3217</c:v>
                </c:pt>
                <c:pt idx="18">
                  <c:v>3529</c:v>
                </c:pt>
                <c:pt idx="19">
                  <c:v>3405</c:v>
                </c:pt>
                <c:pt idx="20">
                  <c:v>2968</c:v>
                </c:pt>
                <c:pt idx="21">
                  <c:v>4114</c:v>
                </c:pt>
                <c:pt idx="22">
                  <c:v>3312</c:v>
                </c:pt>
                <c:pt idx="23">
                  <c:v>3688</c:v>
                </c:pt>
                <c:pt idx="24">
                  <c:v>2392</c:v>
                </c:pt>
                <c:pt idx="25">
                  <c:v>3331</c:v>
                </c:pt>
                <c:pt idx="26">
                  <c:v>2373</c:v>
                </c:pt>
                <c:pt idx="27">
                  <c:v>3746</c:v>
                </c:pt>
                <c:pt idx="28">
                  <c:v>2176</c:v>
                </c:pt>
                <c:pt idx="29">
                  <c:v>4405</c:v>
                </c:pt>
                <c:pt idx="30">
                  <c:v>5352</c:v>
                </c:pt>
                <c:pt idx="31">
                  <c:v>3565</c:v>
                </c:pt>
                <c:pt idx="32">
                  <c:v>6206</c:v>
                </c:pt>
                <c:pt idx="33">
                  <c:v>2471</c:v>
                </c:pt>
                <c:pt idx="34">
                  <c:v>2147</c:v>
                </c:pt>
                <c:pt idx="35">
                  <c:v>4918</c:v>
                </c:pt>
                <c:pt idx="36">
                  <c:v>4778</c:v>
                </c:pt>
                <c:pt idx="37">
                  <c:v>5313</c:v>
                </c:pt>
                <c:pt idx="38">
                  <c:v>5525</c:v>
                </c:pt>
                <c:pt idx="39">
                  <c:v>5876</c:v>
                </c:pt>
                <c:pt idx="40">
                  <c:v>5325</c:v>
                </c:pt>
                <c:pt idx="41">
                  <c:v>3371</c:v>
                </c:pt>
                <c:pt idx="42">
                  <c:v>3715</c:v>
                </c:pt>
                <c:pt idx="43">
                  <c:v>5304</c:v>
                </c:pt>
                <c:pt idx="44">
                  <c:v>2925</c:v>
                </c:pt>
                <c:pt idx="45">
                  <c:v>4698</c:v>
                </c:pt>
                <c:pt idx="46">
                  <c:v>7921</c:v>
                </c:pt>
                <c:pt idx="47">
                  <c:v>6623</c:v>
                </c:pt>
                <c:pt idx="48">
                  <c:v>3503</c:v>
                </c:pt>
                <c:pt idx="49">
                  <c:v>5763</c:v>
                </c:pt>
                <c:pt idx="50">
                  <c:v>6797</c:v>
                </c:pt>
                <c:pt idx="51">
                  <c:v>9281</c:v>
                </c:pt>
                <c:pt idx="52">
                  <c:v>4749</c:v>
                </c:pt>
                <c:pt idx="53">
                  <c:v>5458</c:v>
                </c:pt>
                <c:pt idx="54">
                  <c:v>6207</c:v>
                </c:pt>
                <c:pt idx="55">
                  <c:v>5572</c:v>
                </c:pt>
                <c:pt idx="56">
                  <c:v>5994</c:v>
                </c:pt>
                <c:pt idx="57">
                  <c:v>6702</c:v>
                </c:pt>
                <c:pt idx="58">
                  <c:v>8236</c:v>
                </c:pt>
                <c:pt idx="59">
                  <c:v>6139</c:v>
                </c:pt>
                <c:pt idx="60">
                  <c:v>5597</c:v>
                </c:pt>
                <c:pt idx="61">
                  <c:v>6179</c:v>
                </c:pt>
                <c:pt idx="62">
                  <c:v>6955</c:v>
                </c:pt>
                <c:pt idx="63">
                  <c:v>9002</c:v>
                </c:pt>
                <c:pt idx="64">
                  <c:v>6151</c:v>
                </c:pt>
                <c:pt idx="65">
                  <c:v>5766</c:v>
                </c:pt>
                <c:pt idx="66">
                  <c:v>7140</c:v>
                </c:pt>
                <c:pt idx="67">
                  <c:v>9453</c:v>
                </c:pt>
                <c:pt idx="68">
                  <c:v>4655</c:v>
                </c:pt>
                <c:pt idx="69">
                  <c:v>7864</c:v>
                </c:pt>
                <c:pt idx="70">
                  <c:v>6040</c:v>
                </c:pt>
                <c:pt idx="71">
                  <c:v>8272</c:v>
                </c:pt>
                <c:pt idx="72">
                  <c:v>11235</c:v>
                </c:pt>
                <c:pt idx="73">
                  <c:v>7736</c:v>
                </c:pt>
                <c:pt idx="74">
                  <c:v>5228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9C-48FB-BF39-FCC8A3AB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ArdiOdd!$D$2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ArdiOdd!$D$3:$D$77</c:f>
              <c:numCache>
                <c:formatCode>General</c:formatCode>
                <c:ptCount val="75"/>
                <c:pt idx="0">
                  <c:v>967</c:v>
                </c:pt>
                <c:pt idx="1">
                  <c:v>1403</c:v>
                </c:pt>
                <c:pt idx="2">
                  <c:v>1958</c:v>
                </c:pt>
                <c:pt idx="3">
                  <c:v>1341</c:v>
                </c:pt>
                <c:pt idx="4">
                  <c:v>1319</c:v>
                </c:pt>
                <c:pt idx="5">
                  <c:v>1466</c:v>
                </c:pt>
                <c:pt idx="6">
                  <c:v>1588</c:v>
                </c:pt>
                <c:pt idx="7">
                  <c:v>2168</c:v>
                </c:pt>
                <c:pt idx="8">
                  <c:v>1831</c:v>
                </c:pt>
                <c:pt idx="9">
                  <c:v>1691</c:v>
                </c:pt>
                <c:pt idx="10">
                  <c:v>1632</c:v>
                </c:pt>
                <c:pt idx="11">
                  <c:v>2724</c:v>
                </c:pt>
                <c:pt idx="12">
                  <c:v>2409</c:v>
                </c:pt>
                <c:pt idx="13">
                  <c:v>1619</c:v>
                </c:pt>
                <c:pt idx="14">
                  <c:v>1346</c:v>
                </c:pt>
                <c:pt idx="15">
                  <c:v>1686</c:v>
                </c:pt>
                <c:pt idx="16">
                  <c:v>3217</c:v>
                </c:pt>
                <c:pt idx="17">
                  <c:v>3405</c:v>
                </c:pt>
                <c:pt idx="18">
                  <c:v>3529</c:v>
                </c:pt>
                <c:pt idx="19">
                  <c:v>1439</c:v>
                </c:pt>
                <c:pt idx="20">
                  <c:v>2968</c:v>
                </c:pt>
                <c:pt idx="21">
                  <c:v>3312</c:v>
                </c:pt>
                <c:pt idx="22">
                  <c:v>3688</c:v>
                </c:pt>
                <c:pt idx="23">
                  <c:v>4114</c:v>
                </c:pt>
                <c:pt idx="24">
                  <c:v>2392</c:v>
                </c:pt>
                <c:pt idx="25">
                  <c:v>2373</c:v>
                </c:pt>
                <c:pt idx="26">
                  <c:v>3331</c:v>
                </c:pt>
                <c:pt idx="27">
                  <c:v>3746</c:v>
                </c:pt>
                <c:pt idx="28">
                  <c:v>4405</c:v>
                </c:pt>
                <c:pt idx="29">
                  <c:v>2176</c:v>
                </c:pt>
                <c:pt idx="30">
                  <c:v>3565</c:v>
                </c:pt>
                <c:pt idx="31">
                  <c:v>5352</c:v>
                </c:pt>
                <c:pt idx="32">
                  <c:v>6206</c:v>
                </c:pt>
                <c:pt idx="33">
                  <c:v>4918</c:v>
                </c:pt>
                <c:pt idx="34">
                  <c:v>2147</c:v>
                </c:pt>
                <c:pt idx="35">
                  <c:v>2471</c:v>
                </c:pt>
                <c:pt idx="36">
                  <c:v>5313</c:v>
                </c:pt>
                <c:pt idx="37">
                  <c:v>4778</c:v>
                </c:pt>
                <c:pt idx="38">
                  <c:v>5525</c:v>
                </c:pt>
                <c:pt idx="39">
                  <c:v>3371</c:v>
                </c:pt>
                <c:pt idx="40">
                  <c:v>5325</c:v>
                </c:pt>
                <c:pt idx="41">
                  <c:v>5304</c:v>
                </c:pt>
                <c:pt idx="42">
                  <c:v>5876</c:v>
                </c:pt>
                <c:pt idx="43">
                  <c:v>3715</c:v>
                </c:pt>
                <c:pt idx="44">
                  <c:v>4698</c:v>
                </c:pt>
                <c:pt idx="45">
                  <c:v>2925</c:v>
                </c:pt>
                <c:pt idx="46">
                  <c:v>6623</c:v>
                </c:pt>
                <c:pt idx="47">
                  <c:v>7921</c:v>
                </c:pt>
                <c:pt idx="48">
                  <c:v>6797</c:v>
                </c:pt>
                <c:pt idx="49">
                  <c:v>3503</c:v>
                </c:pt>
                <c:pt idx="50">
                  <c:v>5763</c:v>
                </c:pt>
                <c:pt idx="51">
                  <c:v>4749</c:v>
                </c:pt>
                <c:pt idx="52">
                  <c:v>9281</c:v>
                </c:pt>
                <c:pt idx="53">
                  <c:v>5458</c:v>
                </c:pt>
                <c:pt idx="54">
                  <c:v>5572</c:v>
                </c:pt>
                <c:pt idx="55">
                  <c:v>6207</c:v>
                </c:pt>
                <c:pt idx="56">
                  <c:v>6702</c:v>
                </c:pt>
                <c:pt idx="57">
                  <c:v>8236</c:v>
                </c:pt>
                <c:pt idx="58">
                  <c:v>5994</c:v>
                </c:pt>
                <c:pt idx="59">
                  <c:v>5597</c:v>
                </c:pt>
                <c:pt idx="60">
                  <c:v>6139</c:v>
                </c:pt>
                <c:pt idx="61">
                  <c:v>6955</c:v>
                </c:pt>
                <c:pt idx="62">
                  <c:v>9002</c:v>
                </c:pt>
                <c:pt idx="63">
                  <c:v>6179</c:v>
                </c:pt>
                <c:pt idx="64">
                  <c:v>5766</c:v>
                </c:pt>
                <c:pt idx="65">
                  <c:v>7140</c:v>
                </c:pt>
                <c:pt idx="66">
                  <c:v>6151</c:v>
                </c:pt>
                <c:pt idx="67">
                  <c:v>9453</c:v>
                </c:pt>
                <c:pt idx="68">
                  <c:v>7864</c:v>
                </c:pt>
                <c:pt idx="69">
                  <c:v>4655</c:v>
                </c:pt>
                <c:pt idx="70">
                  <c:v>6040</c:v>
                </c:pt>
                <c:pt idx="71">
                  <c:v>8272</c:v>
                </c:pt>
                <c:pt idx="72">
                  <c:v>11235</c:v>
                </c:pt>
                <c:pt idx="73">
                  <c:v>7736</c:v>
                </c:pt>
                <c:pt idx="74">
                  <c:v>5228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71-4362-B8E1-5E34F771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ArdiEven!$B$2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900 - 1800</c:v>
                </c:pt>
                <c:pt idx="1">
                  <c:v>1800 - 2700</c:v>
                </c:pt>
                <c:pt idx="2">
                  <c:v>2700 - 3600</c:v>
                </c:pt>
                <c:pt idx="3">
                  <c:v>3600 - 4500</c:v>
                </c:pt>
                <c:pt idx="4">
                  <c:v>4500 - 5400</c:v>
                </c:pt>
                <c:pt idx="5">
                  <c:v>5400 - 6300</c:v>
                </c:pt>
                <c:pt idx="6">
                  <c:v>6300 - 7200</c:v>
                </c:pt>
                <c:pt idx="7">
                  <c:v>7200 - 8100</c:v>
                </c:pt>
                <c:pt idx="8">
                  <c:v>8100 - 9000</c:v>
                </c:pt>
                <c:pt idx="9">
                  <c:v>9000 - 9900</c:v>
                </c:pt>
                <c:pt idx="10">
                  <c:v>9900 - 10800</c:v>
                </c:pt>
                <c:pt idx="11">
                  <c:v>10800 - 11700</c:v>
                </c:pt>
                <c:pt idx="12">
                  <c:v>11700 - 12600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0.10666666666666667</c:v>
                </c:pt>
                <c:pt idx="1">
                  <c:v>0.16</c:v>
                </c:pt>
                <c:pt idx="2">
                  <c:v>0.14666666666666667</c:v>
                </c:pt>
                <c:pt idx="3">
                  <c:v>0.13333333333333333</c:v>
                </c:pt>
                <c:pt idx="4">
                  <c:v>0.18666666666666668</c:v>
                </c:pt>
                <c:pt idx="5">
                  <c:v>0.10666666666666667</c:v>
                </c:pt>
                <c:pt idx="6">
                  <c:v>0.08</c:v>
                </c:pt>
                <c:pt idx="7">
                  <c:v>0.04</c:v>
                </c:pt>
                <c:pt idx="8">
                  <c:v>2.6666666666666668E-2</c:v>
                </c:pt>
                <c:pt idx="9">
                  <c:v>1.3333333333333334E-2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A4E-BD0F-013BEE91F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ArdiEven!$C$2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900 - 1800</c:v>
                </c:pt>
                <c:pt idx="1">
                  <c:v>1800 - 2700</c:v>
                </c:pt>
                <c:pt idx="2">
                  <c:v>2700 - 3600</c:v>
                </c:pt>
                <c:pt idx="3">
                  <c:v>3600 - 4500</c:v>
                </c:pt>
                <c:pt idx="4">
                  <c:v>4500 - 5400</c:v>
                </c:pt>
                <c:pt idx="5">
                  <c:v>5400 - 6300</c:v>
                </c:pt>
                <c:pt idx="6">
                  <c:v>6300 - 7200</c:v>
                </c:pt>
                <c:pt idx="7">
                  <c:v>7200 - 8100</c:v>
                </c:pt>
                <c:pt idx="8">
                  <c:v>8100 - 9000</c:v>
                </c:pt>
                <c:pt idx="9">
                  <c:v>9000 - 9900</c:v>
                </c:pt>
                <c:pt idx="10">
                  <c:v>9900 - 10800</c:v>
                </c:pt>
                <c:pt idx="11">
                  <c:v>10800 - 11700</c:v>
                </c:pt>
                <c:pt idx="12">
                  <c:v>11700 - 12600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0.10666666666666667</c:v>
                </c:pt>
                <c:pt idx="1">
                  <c:v>0.16</c:v>
                </c:pt>
                <c:pt idx="2">
                  <c:v>0.14666666666666667</c:v>
                </c:pt>
                <c:pt idx="3">
                  <c:v>0.13333333333333333</c:v>
                </c:pt>
                <c:pt idx="4">
                  <c:v>0.18666666666666668</c:v>
                </c:pt>
                <c:pt idx="5">
                  <c:v>0.10666666666666667</c:v>
                </c:pt>
                <c:pt idx="6">
                  <c:v>0.08</c:v>
                </c:pt>
                <c:pt idx="7">
                  <c:v>0.04</c:v>
                </c:pt>
                <c:pt idx="8">
                  <c:v>2.6666666666666668E-2</c:v>
                </c:pt>
                <c:pt idx="9">
                  <c:v>1.3333333333333334E-2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8-41CB-8E49-8409BCE97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ArdiEven!$D$2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900 - 1800</c:v>
                </c:pt>
                <c:pt idx="1">
                  <c:v>1800 - 2700</c:v>
                </c:pt>
                <c:pt idx="2">
                  <c:v>2700 - 3600</c:v>
                </c:pt>
                <c:pt idx="3">
                  <c:v>3600 - 4500</c:v>
                </c:pt>
                <c:pt idx="4">
                  <c:v>4500 - 5400</c:v>
                </c:pt>
                <c:pt idx="5">
                  <c:v>5400 - 6300</c:v>
                </c:pt>
                <c:pt idx="6">
                  <c:v>6300 - 7200</c:v>
                </c:pt>
                <c:pt idx="7">
                  <c:v>7200 - 8100</c:v>
                </c:pt>
                <c:pt idx="8">
                  <c:v>8100 - 9000</c:v>
                </c:pt>
                <c:pt idx="9">
                  <c:v>9000 - 9900</c:v>
                </c:pt>
                <c:pt idx="10">
                  <c:v>9900 - 10800</c:v>
                </c:pt>
                <c:pt idx="11">
                  <c:v>10800 - 11700</c:v>
                </c:pt>
                <c:pt idx="12">
                  <c:v>11700 - 12600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0.10666666666666667</c:v>
                </c:pt>
                <c:pt idx="1">
                  <c:v>0.16</c:v>
                </c:pt>
                <c:pt idx="2">
                  <c:v>0.14666666666666667</c:v>
                </c:pt>
                <c:pt idx="3">
                  <c:v>0.13333333333333333</c:v>
                </c:pt>
                <c:pt idx="4">
                  <c:v>0.18666666666666668</c:v>
                </c:pt>
                <c:pt idx="5">
                  <c:v>0.10666666666666667</c:v>
                </c:pt>
                <c:pt idx="6">
                  <c:v>0.08</c:v>
                </c:pt>
                <c:pt idx="7">
                  <c:v>0.04</c:v>
                </c:pt>
                <c:pt idx="8">
                  <c:v>2.6666666666666668E-2</c:v>
                </c:pt>
                <c:pt idx="9">
                  <c:v>1.3333333333333334E-2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D-4897-B750-3938EBB75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201011</xdr:colOff>
      <xdr:row>23</xdr:row>
      <xdr:rowOff>55728</xdr:rowOff>
    </xdr:from>
    <xdr:to>
      <xdr:col>12</xdr:col>
      <xdr:colOff>172436</xdr:colOff>
      <xdr:row>36</xdr:row>
      <xdr:rowOff>89064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271137</xdr:colOff>
      <xdr:row>23</xdr:row>
      <xdr:rowOff>79722</xdr:rowOff>
    </xdr:from>
    <xdr:to>
      <xdr:col>18</xdr:col>
      <xdr:colOff>23096</xdr:colOff>
      <xdr:row>36</xdr:row>
      <xdr:rowOff>108297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266594</xdr:colOff>
      <xdr:row>23</xdr:row>
      <xdr:rowOff>81823</xdr:rowOff>
    </xdr:from>
    <xdr:to>
      <xdr:col>25</xdr:col>
      <xdr:colOff>160775</xdr:colOff>
      <xdr:row>36</xdr:row>
      <xdr:rowOff>96110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177690</xdr:colOff>
      <xdr:row>37</xdr:row>
      <xdr:rowOff>158038</xdr:rowOff>
    </xdr:from>
    <xdr:to>
      <xdr:col>12</xdr:col>
      <xdr:colOff>123280</xdr:colOff>
      <xdr:row>53</xdr:row>
      <xdr:rowOff>10498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273239</xdr:colOff>
      <xdr:row>37</xdr:row>
      <xdr:rowOff>164902</xdr:rowOff>
    </xdr:from>
    <xdr:to>
      <xdr:col>18</xdr:col>
      <xdr:colOff>12148</xdr:colOff>
      <xdr:row>53</xdr:row>
      <xdr:rowOff>28323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228802</xdr:colOff>
      <xdr:row>37</xdr:row>
      <xdr:rowOff>157475</xdr:rowOff>
    </xdr:from>
    <xdr:to>
      <xdr:col>25</xdr:col>
      <xdr:colOff>143077</xdr:colOff>
      <xdr:row>53</xdr:row>
      <xdr:rowOff>27745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201011</xdr:colOff>
      <xdr:row>23</xdr:row>
      <xdr:rowOff>55728</xdr:rowOff>
    </xdr:from>
    <xdr:to>
      <xdr:col>12</xdr:col>
      <xdr:colOff>172436</xdr:colOff>
      <xdr:row>36</xdr:row>
      <xdr:rowOff>89064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271137</xdr:colOff>
      <xdr:row>23</xdr:row>
      <xdr:rowOff>79722</xdr:rowOff>
    </xdr:from>
    <xdr:to>
      <xdr:col>18</xdr:col>
      <xdr:colOff>23096</xdr:colOff>
      <xdr:row>36</xdr:row>
      <xdr:rowOff>108297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266594</xdr:colOff>
      <xdr:row>23</xdr:row>
      <xdr:rowOff>81823</xdr:rowOff>
    </xdr:from>
    <xdr:to>
      <xdr:col>25</xdr:col>
      <xdr:colOff>160775</xdr:colOff>
      <xdr:row>36</xdr:row>
      <xdr:rowOff>96110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177690</xdr:colOff>
      <xdr:row>37</xdr:row>
      <xdr:rowOff>158038</xdr:rowOff>
    </xdr:from>
    <xdr:to>
      <xdr:col>12</xdr:col>
      <xdr:colOff>123280</xdr:colOff>
      <xdr:row>53</xdr:row>
      <xdr:rowOff>10498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273239</xdr:colOff>
      <xdr:row>37</xdr:row>
      <xdr:rowOff>164902</xdr:rowOff>
    </xdr:from>
    <xdr:to>
      <xdr:col>18</xdr:col>
      <xdr:colOff>12148</xdr:colOff>
      <xdr:row>53</xdr:row>
      <xdr:rowOff>28323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228802</xdr:colOff>
      <xdr:row>37</xdr:row>
      <xdr:rowOff>157475</xdr:rowOff>
    </xdr:from>
    <xdr:to>
      <xdr:col>25</xdr:col>
      <xdr:colOff>143077</xdr:colOff>
      <xdr:row>53</xdr:row>
      <xdr:rowOff>27745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"/>
  <sheetViews>
    <sheetView zoomScale="87" zoomScaleNormal="87" workbookViewId="0">
      <selection activeCell="Q60" sqref="Q60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9.140625" style="12" bestFit="1" customWidth="1"/>
    <col min="4" max="4" width="11.7109375" style="12" bestFit="1" customWidth="1"/>
    <col min="5" max="5" width="9.140625" style="20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1.71093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27" width="9.140625" style="12"/>
    <col min="28" max="30" width="9.28515625" style="12" bestFit="1" customWidth="1"/>
    <col min="31" max="31" width="12.28515625" style="12" customWidth="1"/>
    <col min="32" max="32" width="10.140625" style="12" bestFit="1" customWidth="1"/>
    <col min="33" max="33" width="9.28515625" style="12" bestFit="1" customWidth="1"/>
    <col min="34" max="34" width="10.42578125" style="12" bestFit="1" customWidth="1"/>
    <col min="35" max="36" width="9.28515625" style="12" bestFit="1" customWidth="1"/>
    <col min="37" max="16384" width="9.140625" style="12"/>
  </cols>
  <sheetData>
    <row r="1" spans="1:40" ht="17.25" thickBot="1" x14ac:dyDescent="0.35">
      <c r="A1" s="5" t="s">
        <v>13</v>
      </c>
      <c r="B1" s="6"/>
      <c r="C1" s="7"/>
      <c r="D1" s="6"/>
      <c r="E1" s="8"/>
      <c r="F1" s="9" t="s">
        <v>1</v>
      </c>
      <c r="G1" s="9" t="s">
        <v>2</v>
      </c>
      <c r="H1" s="10" t="s">
        <v>3</v>
      </c>
      <c r="I1" s="11" t="s">
        <v>4</v>
      </c>
      <c r="J1" s="11" t="s">
        <v>5</v>
      </c>
      <c r="K1" s="11" t="s">
        <v>6</v>
      </c>
      <c r="L1" s="11" t="s">
        <v>7</v>
      </c>
      <c r="N1" s="51" t="s">
        <v>22</v>
      </c>
      <c r="O1" s="53" t="s">
        <v>23</v>
      </c>
      <c r="P1" s="52" t="s">
        <v>24</v>
      </c>
      <c r="Q1" s="52" t="s">
        <v>25</v>
      </c>
      <c r="R1" s="13" t="s">
        <v>19</v>
      </c>
      <c r="AB1" s="3"/>
      <c r="AC1" s="14" t="s">
        <v>14</v>
      </c>
      <c r="AD1" s="14"/>
      <c r="AE1" s="14"/>
      <c r="AF1" s="3"/>
      <c r="AG1" s="60" t="s">
        <v>35</v>
      </c>
      <c r="AH1" s="61">
        <f ca="1">RANDBETWEEN(100,150)</f>
        <v>130</v>
      </c>
      <c r="AI1" s="62" t="s">
        <v>36</v>
      </c>
      <c r="AJ1" s="61">
        <f ca="1">RANDBETWEEN(5,15)</f>
        <v>11</v>
      </c>
      <c r="AK1" s="15">
        <v>5</v>
      </c>
      <c r="AL1" s="3"/>
    </row>
    <row r="2" spans="1:40" ht="17.25" thickBot="1" x14ac:dyDescent="0.35">
      <c r="A2" s="16" t="s">
        <v>0</v>
      </c>
      <c r="B2" s="17" t="s">
        <v>21</v>
      </c>
      <c r="C2" s="18" t="s">
        <v>15</v>
      </c>
      <c r="D2" s="19" t="s">
        <v>18</v>
      </c>
      <c r="F2" s="21" t="str">
        <f ca="1">G2&amp;" - "&amp;H2</f>
        <v>0 - 1000</v>
      </c>
      <c r="G2" s="22">
        <f ca="1">Y4</f>
        <v>0</v>
      </c>
      <c r="H2" s="23">
        <f t="shared" ref="H2:H14" ca="1" si="0">G2+$Y$3</f>
        <v>1000</v>
      </c>
      <c r="I2" s="24">
        <f ca="1">COUNTIF($C$3:$C$77, "&lt;"&amp;H2)</f>
        <v>1</v>
      </c>
      <c r="J2" s="24">
        <f ca="1">I2</f>
        <v>1</v>
      </c>
      <c r="K2" s="25">
        <f t="shared" ref="K2:K14" ca="1" si="1">J2/$J$15</f>
        <v>1.3333333333333334E-2</v>
      </c>
      <c r="L2" s="26">
        <f t="shared" ref="L2:L14" ca="1" si="2">I2/$J$15</f>
        <v>1.3333333333333334E-2</v>
      </c>
      <c r="N2" s="45" t="s">
        <v>8</v>
      </c>
      <c r="O2" s="48">
        <f ca="1">AVERAGE(B$3:B$77)</f>
        <v>4519.333333333333</v>
      </c>
      <c r="P2" s="48">
        <f ca="1">AVERAGE(C$3:C$77)</f>
        <v>4519.333333333333</v>
      </c>
      <c r="Q2" s="48">
        <f ca="1">AVERAGE(D$3:D$77)</f>
        <v>4519.333333333333</v>
      </c>
      <c r="V2" s="12" t="s">
        <v>30</v>
      </c>
      <c r="Y2" s="12">
        <f ca="1">ROUND(O6/10,0)</f>
        <v>1027</v>
      </c>
      <c r="AB2" s="3"/>
      <c r="AC2" s="15"/>
      <c r="AD2" s="3" t="s">
        <v>16</v>
      </c>
      <c r="AE2" s="15" t="s">
        <v>20</v>
      </c>
      <c r="AG2" s="3" t="s">
        <v>17</v>
      </c>
      <c r="AH2" s="3"/>
      <c r="AI2" s="4"/>
      <c r="AJ2" s="3"/>
      <c r="AK2" s="3"/>
    </row>
    <row r="3" spans="1:40" ht="16.5" x14ac:dyDescent="0.3">
      <c r="A3" s="1">
        <v>1</v>
      </c>
      <c r="B3" s="27">
        <f t="shared" ref="B3:B34" ca="1" si="3">INDEX($AD$3:$AD$77,RANK(AB3,$AB$3:$AB$77))</f>
        <v>5304</v>
      </c>
      <c r="C3" s="28">
        <f ca="1">VLOOKUP(SMALL($AA$3:$AA$77,ROWS(C$3:C3)),$AA$3:$AD$77,4,0)</f>
        <v>967</v>
      </c>
      <c r="D3" s="29">
        <f t="shared" ref="D3:D34" ca="1" si="4">AD3</f>
        <v>967</v>
      </c>
      <c r="E3" s="30"/>
      <c r="F3" s="31" t="str">
        <f t="shared" ref="F3:F14" ca="1" si="5">G3&amp;" - "&amp;H3</f>
        <v>1000 - 2000</v>
      </c>
      <c r="G3" s="32">
        <f ca="1">H2</f>
        <v>1000</v>
      </c>
      <c r="H3" s="33">
        <f t="shared" ca="1" si="0"/>
        <v>2000</v>
      </c>
      <c r="I3" s="34">
        <f t="shared" ref="I3:I14" ca="1" si="6">COUNTIF($C$3:$C$77, "&lt;"&amp;H3)</f>
        <v>14</v>
      </c>
      <c r="J3" s="34">
        <f ca="1">I3-I2</f>
        <v>13</v>
      </c>
      <c r="K3" s="35">
        <f t="shared" ca="1" si="1"/>
        <v>0.17333333333333334</v>
      </c>
      <c r="L3" s="36">
        <f t="shared" ca="1" si="2"/>
        <v>0.18666666666666668</v>
      </c>
      <c r="N3" s="58" t="s">
        <v>27</v>
      </c>
      <c r="O3" s="58">
        <f ca="1">MEDIAN(B$3:B$77)</f>
        <v>4655</v>
      </c>
      <c r="P3" s="58">
        <f ca="1">MEDIAN(C$3:C$77)</f>
        <v>4655</v>
      </c>
      <c r="Q3" s="58">
        <f ca="1">MEDIAN(D$3:D$77)</f>
        <v>4655</v>
      </c>
      <c r="V3" s="12" t="s">
        <v>31</v>
      </c>
      <c r="Y3" s="12">
        <f ca="1">ROUND(Y2,-LEN(Y2)+1)</f>
        <v>1000</v>
      </c>
      <c r="AA3" s="12">
        <f ca="1">ROWS(AA$3:AA3)/5+RAND()</f>
        <v>0.71526142221373989</v>
      </c>
      <c r="AB3" s="3">
        <f t="shared" ref="AB3:AB66" ca="1" si="7">RAND()</f>
        <v>0.37572418831456633</v>
      </c>
      <c r="AC3" s="15">
        <f ca="1">MATCH(SMALL($AA$3:$AA$77,ROWS(AC$3:AC3)),$AA$3:$AA$77,0)</f>
        <v>1</v>
      </c>
      <c r="AD3" s="37">
        <f ca="1">ROUND(10*($AH$1+$AJ$1*ROWS(AH$3:AH3))*(VLOOKUP(IF(MOD(ROWS(AH$3:AH3),$AL$7)&lt;&gt;0,MOD(ROWS(AH$3:AH3),$AL$7),$AL$7),$AL$3:$AM$7,2)+0.5*((RAND()-0.5))),0)</f>
        <v>967</v>
      </c>
      <c r="AE3" s="15"/>
      <c r="AG3" s="3"/>
      <c r="AH3" s="3"/>
      <c r="AI3" s="4"/>
      <c r="AJ3" s="3"/>
      <c r="AK3" s="3"/>
      <c r="AL3" s="12">
        <v>1</v>
      </c>
      <c r="AM3" s="12">
        <v>0.7</v>
      </c>
      <c r="AN3" s="12">
        <f>AM3/AVERAGE($AM$3:$AM$7)</f>
        <v>0.85365853658536583</v>
      </c>
    </row>
    <row r="4" spans="1:40" ht="16.5" x14ac:dyDescent="0.3">
      <c r="A4" s="1">
        <v>2</v>
      </c>
      <c r="B4" s="27">
        <f t="shared" ca="1" si="3"/>
        <v>4778</v>
      </c>
      <c r="C4" s="28">
        <f ca="1">VLOOKUP(SMALL($AA$3:$AA$77,ROWS(C$3:C4)),$AA$3:$AD$77,4,0)</f>
        <v>1958</v>
      </c>
      <c r="D4" s="29">
        <f t="shared" ca="1" si="4"/>
        <v>1403</v>
      </c>
      <c r="E4" s="30"/>
      <c r="F4" s="31" t="str">
        <f t="shared" ca="1" si="5"/>
        <v>2000 - 3000</v>
      </c>
      <c r="G4" s="32">
        <f t="shared" ref="G4:G13" ca="1" si="8">H3</f>
        <v>2000</v>
      </c>
      <c r="H4" s="33">
        <f t="shared" ca="1" si="0"/>
        <v>3000</v>
      </c>
      <c r="I4" s="34">
        <f t="shared" ca="1" si="6"/>
        <v>24</v>
      </c>
      <c r="J4" s="34">
        <f t="shared" ref="J4:J14" ca="1" si="9">I4-I3</f>
        <v>10</v>
      </c>
      <c r="K4" s="35">
        <f t="shared" ca="1" si="1"/>
        <v>0.13333333333333333</v>
      </c>
      <c r="L4" s="36">
        <f t="shared" ca="1" si="2"/>
        <v>0.32</v>
      </c>
      <c r="N4" s="46" t="s">
        <v>9</v>
      </c>
      <c r="O4" s="49">
        <f ca="1">MAX(B$3:B$77)</f>
        <v>11235</v>
      </c>
      <c r="P4" s="49">
        <f ca="1">MAX(C$3:C$77)</f>
        <v>11235</v>
      </c>
      <c r="Q4" s="49">
        <f ca="1">MAX(D$3:D$77)</f>
        <v>11235</v>
      </c>
      <c r="V4" s="12" t="s">
        <v>32</v>
      </c>
      <c r="Y4" s="12">
        <f ca="1">Y3*INT(O5/Y3)</f>
        <v>0</v>
      </c>
      <c r="AA4" s="12">
        <f ca="1">ROWS(AA$3:AA4)/5+RAND()</f>
        <v>1.3720169723594409</v>
      </c>
      <c r="AB4" s="3">
        <f t="shared" ca="1" si="7"/>
        <v>0.45191853102569735</v>
      </c>
      <c r="AC4" s="15">
        <f ca="1">MATCH(SMALL($AA$3:$AA$77,ROWS(AC$3:AC4)),$AA$3:$AA$77,0)</f>
        <v>3</v>
      </c>
      <c r="AD4" s="37">
        <f ca="1">ROUND(10*($AH$1+$AJ$1*ROWS(AH$3:AH4))*(VLOOKUP(IF(MOD(ROWS(AH$3:AH4),$AL$7)&lt;&gt;0,MOD(ROWS(AH$3:AH4),$AL$7),$AL$7),$AL$3:$AM$7,2)+0.5*((RAND()-0.5))),0)</f>
        <v>1403</v>
      </c>
      <c r="AE4" s="15"/>
      <c r="AG4" s="3"/>
      <c r="AH4" s="3"/>
      <c r="AI4" s="4"/>
      <c r="AJ4" s="3"/>
      <c r="AK4" s="3"/>
      <c r="AL4" s="12">
        <v>2</v>
      </c>
      <c r="AM4" s="12">
        <v>0.9</v>
      </c>
      <c r="AN4" s="12">
        <f t="shared" ref="AN4:AN7" si="10">AM4/AVERAGE($AM$3:$AM$7)</f>
        <v>1.0975609756097562</v>
      </c>
    </row>
    <row r="5" spans="1:40" ht="16.5" x14ac:dyDescent="0.3">
      <c r="A5" s="1">
        <v>3</v>
      </c>
      <c r="B5" s="27">
        <f t="shared" ca="1" si="3"/>
        <v>5763</v>
      </c>
      <c r="C5" s="28">
        <f ca="1">VLOOKUP(SMALL($AA$3:$AA$77,ROWS(C$3:C5)),$AA$3:$AD$77,4,0)</f>
        <v>1403</v>
      </c>
      <c r="D5" s="29">
        <f t="shared" ca="1" si="4"/>
        <v>1958</v>
      </c>
      <c r="E5" s="30"/>
      <c r="F5" s="31" t="str">
        <f t="shared" ca="1" si="5"/>
        <v>3000 - 4000</v>
      </c>
      <c r="G5" s="32">
        <f t="shared" ca="1" si="8"/>
        <v>3000</v>
      </c>
      <c r="H5" s="33">
        <f t="shared" ca="1" si="0"/>
        <v>4000</v>
      </c>
      <c r="I5" s="34">
        <f t="shared" ca="1" si="6"/>
        <v>35</v>
      </c>
      <c r="J5" s="34">
        <f t="shared" ca="1" si="9"/>
        <v>11</v>
      </c>
      <c r="K5" s="35">
        <f t="shared" ca="1" si="1"/>
        <v>0.14666666666666667</v>
      </c>
      <c r="L5" s="36">
        <f t="shared" ca="1" si="2"/>
        <v>0.46666666666666667</v>
      </c>
      <c r="N5" s="46" t="s">
        <v>10</v>
      </c>
      <c r="O5" s="49">
        <f ca="1">MIN(B$3:B$77)</f>
        <v>967</v>
      </c>
      <c r="P5" s="49">
        <f ca="1">MIN(C$3:C$77)</f>
        <v>967</v>
      </c>
      <c r="Q5" s="49">
        <f ca="1">MIN(D$3:D$77)</f>
        <v>967</v>
      </c>
      <c r="V5" s="12" t="s">
        <v>29</v>
      </c>
      <c r="Y5" s="12">
        <f ca="1">ROUNDUP(O4/Y3,0)</f>
        <v>12</v>
      </c>
      <c r="AA5" s="12">
        <f ca="1">ROWS(AA$3:AA5)/5+RAND()</f>
        <v>1.3442761833497259</v>
      </c>
      <c r="AB5" s="3">
        <f t="shared" ca="1" si="7"/>
        <v>0.21500438307679559</v>
      </c>
      <c r="AC5" s="15">
        <f ca="1">MATCH(SMALL($AA$3:$AA$77,ROWS(AC$3:AC5)),$AA$3:$AA$77,0)</f>
        <v>2</v>
      </c>
      <c r="AD5" s="37">
        <f ca="1">ROUND(10*($AH$1+$AJ$1*ROWS(AH$3:AH5))*(VLOOKUP(IF(MOD(ROWS(AH$3:AH5),$AL$7)&lt;&gt;0,MOD(ROWS(AH$3:AH5),$AL$7),$AL$7),$AL$3:$AM$7,2)+0.5*((RAND()-0.5))),0)</f>
        <v>1958</v>
      </c>
      <c r="AE5" s="15"/>
      <c r="AG5" s="3"/>
      <c r="AH5" s="3"/>
      <c r="AI5" s="4"/>
      <c r="AJ5" s="3"/>
      <c r="AK5" s="3"/>
      <c r="AL5" s="12">
        <v>3</v>
      </c>
      <c r="AM5" s="12">
        <v>1.1000000000000001</v>
      </c>
      <c r="AN5" s="12">
        <f t="shared" si="10"/>
        <v>1.3414634146341464</v>
      </c>
    </row>
    <row r="6" spans="1:40" ht="16.5" x14ac:dyDescent="0.3">
      <c r="A6" s="1">
        <v>4</v>
      </c>
      <c r="B6" s="27">
        <f t="shared" ca="1" si="3"/>
        <v>6151</v>
      </c>
      <c r="C6" s="28">
        <f ca="1">VLOOKUP(SMALL($AA$3:$AA$77,ROWS(C$3:C6)),$AA$3:$AD$77,4,0)</f>
        <v>1341</v>
      </c>
      <c r="D6" s="29">
        <f t="shared" ca="1" si="4"/>
        <v>1341</v>
      </c>
      <c r="E6" s="30"/>
      <c r="F6" s="31" t="str">
        <f t="shared" ca="1" si="5"/>
        <v>4000 - 5000</v>
      </c>
      <c r="G6" s="32">
        <f t="shared" ca="1" si="8"/>
        <v>4000</v>
      </c>
      <c r="H6" s="33">
        <f t="shared" ca="1" si="0"/>
        <v>5000</v>
      </c>
      <c r="I6" s="34">
        <f t="shared" ca="1" si="6"/>
        <v>42</v>
      </c>
      <c r="J6" s="34">
        <f t="shared" ca="1" si="9"/>
        <v>7</v>
      </c>
      <c r="K6" s="35">
        <f t="shared" ca="1" si="1"/>
        <v>9.3333333333333338E-2</v>
      </c>
      <c r="L6" s="36">
        <f t="shared" ca="1" si="2"/>
        <v>0.56000000000000005</v>
      </c>
      <c r="N6" s="46" t="s">
        <v>1</v>
      </c>
      <c r="O6" s="49">
        <f ca="1">O4-O5</f>
        <v>10268</v>
      </c>
      <c r="P6" s="49">
        <f ca="1">P4-P5</f>
        <v>10268</v>
      </c>
      <c r="Q6" s="49">
        <f ca="1">Q4-Q5</f>
        <v>10268</v>
      </c>
      <c r="V6" s="20" t="s">
        <v>33</v>
      </c>
      <c r="W6" s="20"/>
      <c r="X6" s="20"/>
      <c r="Y6" s="12">
        <f ca="1">Y5*Y3</f>
        <v>12000</v>
      </c>
      <c r="AA6" s="12">
        <f ca="1">ROWS(AA$3:AA6)/5+RAND()</f>
        <v>1.445059194107595</v>
      </c>
      <c r="AB6" s="3">
        <f t="shared" ca="1" si="7"/>
        <v>7.8143764302984198E-2</v>
      </c>
      <c r="AC6" s="15">
        <f ca="1">MATCH(SMALL($AA$3:$AA$77,ROWS(AC$3:AC6)),$AA$3:$AA$77,0)</f>
        <v>4</v>
      </c>
      <c r="AD6" s="37">
        <f ca="1">ROUND(10*($AH$1+$AJ$1*ROWS(AH$3:AH6))*(VLOOKUP(IF(MOD(ROWS(AH$3:AH6),$AL$7)&lt;&gt;0,MOD(ROWS(AH$3:AH6),$AL$7),$AL$7),$AL$3:$AM$7,2)+0.5*((RAND()-0.5))),0)</f>
        <v>1341</v>
      </c>
      <c r="AE6" s="15"/>
      <c r="AG6" s="3"/>
      <c r="AH6" s="3"/>
      <c r="AI6" s="4"/>
      <c r="AJ6" s="3"/>
      <c r="AK6" s="3"/>
      <c r="AL6" s="12">
        <v>4</v>
      </c>
      <c r="AM6" s="12">
        <v>0.8</v>
      </c>
      <c r="AN6" s="12">
        <f t="shared" si="10"/>
        <v>0.97560975609756106</v>
      </c>
    </row>
    <row r="7" spans="1:40" ht="16.5" x14ac:dyDescent="0.3">
      <c r="A7" s="1">
        <v>5</v>
      </c>
      <c r="B7" s="27">
        <f t="shared" ca="1" si="3"/>
        <v>2925</v>
      </c>
      <c r="C7" s="28">
        <f ca="1">VLOOKUP(SMALL($AA$3:$AA$77,ROWS(C$3:C7)),$AA$3:$AD$77,4,0)</f>
        <v>1319</v>
      </c>
      <c r="D7" s="29">
        <f t="shared" ca="1" si="4"/>
        <v>1319</v>
      </c>
      <c r="E7" s="30"/>
      <c r="F7" s="31" t="str">
        <f t="shared" ca="1" si="5"/>
        <v>5000 - 6000</v>
      </c>
      <c r="G7" s="32">
        <f t="shared" ca="1" si="8"/>
        <v>5000</v>
      </c>
      <c r="H7" s="33">
        <f t="shared" ca="1" si="0"/>
        <v>6000</v>
      </c>
      <c r="I7" s="34">
        <f t="shared" ca="1" si="6"/>
        <v>55</v>
      </c>
      <c r="J7" s="34">
        <f t="shared" ca="1" si="9"/>
        <v>13</v>
      </c>
      <c r="K7" s="35">
        <f t="shared" ca="1" si="1"/>
        <v>0.17333333333333334</v>
      </c>
      <c r="L7" s="36">
        <f t="shared" ca="1" si="2"/>
        <v>0.73333333333333328</v>
      </c>
      <c r="N7" s="46" t="s">
        <v>11</v>
      </c>
      <c r="O7" s="49">
        <f ca="1">_xlfn.STDEV.S(B$3:B$77)</f>
        <v>2361.3097678660929</v>
      </c>
      <c r="P7" s="49">
        <f ca="1">_xlfn.STDEV.S(C$3:C$77)</f>
        <v>2361.3097678660929</v>
      </c>
      <c r="Q7" s="49">
        <f ca="1">_xlfn.STDEV.S(D$3:D$77)</f>
        <v>2361.3097678660929</v>
      </c>
      <c r="V7" s="12" t="s">
        <v>34</v>
      </c>
      <c r="Y7" s="12">
        <v>5</v>
      </c>
      <c r="AA7" s="12">
        <f ca="1">ROWS(AA$3:AA7)/5+RAND()</f>
        <v>1.7023673389414906</v>
      </c>
      <c r="AB7" s="3">
        <f t="shared" ca="1" si="7"/>
        <v>0.29687815182820343</v>
      </c>
      <c r="AC7" s="15">
        <f ca="1">MATCH(SMALL($AA$3:$AA$77,ROWS(AC$3:AC7)),$AA$3:$AA$77,0)</f>
        <v>5</v>
      </c>
      <c r="AD7" s="37">
        <f ca="1">ROUND(10*($AH$1+$AJ$1*ROWS(AH$3:AH7))*(VLOOKUP(IF(MOD(ROWS(AH$3:AH7),$AL$7)&lt;&gt;0,MOD(ROWS(AH$3:AH7),$AL$7),$AL$7),$AL$3:$AM$7,2)+0.5*((RAND()-0.5))),0)</f>
        <v>1319</v>
      </c>
      <c r="AE7" s="15"/>
      <c r="AG7" s="3"/>
      <c r="AH7" s="3"/>
      <c r="AI7" s="4"/>
      <c r="AJ7" s="3"/>
      <c r="AK7" s="3"/>
      <c r="AL7" s="12">
        <v>5</v>
      </c>
      <c r="AM7" s="12">
        <v>0.6</v>
      </c>
      <c r="AN7" s="12">
        <f t="shared" si="10"/>
        <v>0.73170731707317072</v>
      </c>
    </row>
    <row r="8" spans="1:40" ht="16.5" x14ac:dyDescent="0.3">
      <c r="A8" s="1">
        <v>6</v>
      </c>
      <c r="B8" s="27">
        <f t="shared" ca="1" si="3"/>
        <v>1958</v>
      </c>
      <c r="C8" s="28">
        <f ca="1">VLOOKUP(SMALL($AA$3:$AA$77,ROWS(C$3:C8)),$AA$3:$AD$77,4,0)</f>
        <v>1588</v>
      </c>
      <c r="D8" s="29">
        <f t="shared" ca="1" si="4"/>
        <v>1466</v>
      </c>
      <c r="E8" s="30"/>
      <c r="F8" s="31" t="str">
        <f t="shared" ca="1" si="5"/>
        <v>6000 - 7000</v>
      </c>
      <c r="G8" s="32">
        <f t="shared" ca="1" si="8"/>
        <v>6000</v>
      </c>
      <c r="H8" s="33">
        <f t="shared" ca="1" si="0"/>
        <v>7000</v>
      </c>
      <c r="I8" s="34">
        <f t="shared" ca="1" si="6"/>
        <v>65</v>
      </c>
      <c r="J8" s="34">
        <f t="shared" ca="1" si="9"/>
        <v>10</v>
      </c>
      <c r="K8" s="35">
        <f t="shared" ca="1" si="1"/>
        <v>0.13333333333333333</v>
      </c>
      <c r="L8" s="36">
        <f t="shared" ca="1" si="2"/>
        <v>0.8666666666666667</v>
      </c>
      <c r="N8" s="46" t="s">
        <v>12</v>
      </c>
      <c r="O8" s="49">
        <f ca="1">O7/O2</f>
        <v>0.52249072898644922</v>
      </c>
      <c r="P8" s="49">
        <f ca="1">P7/P2</f>
        <v>0.52249072898644922</v>
      </c>
      <c r="Q8" s="49">
        <f ca="1">Q7/Q2</f>
        <v>0.52249072898644922</v>
      </c>
      <c r="V8" s="12">
        <v>0</v>
      </c>
      <c r="W8" s="12">
        <v>1</v>
      </c>
      <c r="AA8" s="12">
        <f ca="1">ROWS(AA$3:AA8)/5+RAND()</f>
        <v>2.0535829682592395</v>
      </c>
      <c r="AB8" s="3">
        <f t="shared" ca="1" si="7"/>
        <v>0.95201958228617867</v>
      </c>
      <c r="AC8" s="15">
        <f ca="1">MATCH(SMALL($AA$3:$AA$77,ROWS(AC$3:AC8)),$AA$3:$AA$77,0)</f>
        <v>7</v>
      </c>
      <c r="AD8" s="37">
        <f ca="1">ROUND(10*($AH$1+$AJ$1*ROWS(AH$3:AH8))*(VLOOKUP(IF(MOD(ROWS(AH$3:AH8),$AL$7)&lt;&gt;0,MOD(ROWS(AH$3:AH8),$AL$7),$AL$7),$AL$3:$AM$7,2)+0.5*((RAND()-0.5))),0)</f>
        <v>1466</v>
      </c>
      <c r="AE8" s="15"/>
      <c r="AG8" s="3"/>
      <c r="AH8" s="3"/>
      <c r="AI8" s="4"/>
      <c r="AJ8" s="3"/>
      <c r="AK8" s="3"/>
      <c r="AN8" s="12">
        <f>AVERAGE(AN3:AN7)</f>
        <v>1</v>
      </c>
    </row>
    <row r="9" spans="1:40" ht="16.5" x14ac:dyDescent="0.3">
      <c r="A9" s="1">
        <v>7</v>
      </c>
      <c r="B9" s="27">
        <f t="shared" ca="1" si="3"/>
        <v>4655</v>
      </c>
      <c r="C9" s="28">
        <f ca="1">VLOOKUP(SMALL($AA$3:$AA$77,ROWS(C$3:C9)),$AA$3:$AD$77,4,0)</f>
        <v>1466</v>
      </c>
      <c r="D9" s="29">
        <f t="shared" ca="1" si="4"/>
        <v>1588</v>
      </c>
      <c r="E9" s="30"/>
      <c r="F9" s="31" t="str">
        <f t="shared" ca="1" si="5"/>
        <v>7000 - 8000</v>
      </c>
      <c r="G9" s="32">
        <f t="shared" ca="1" si="8"/>
        <v>7000</v>
      </c>
      <c r="H9" s="33">
        <f t="shared" ca="1" si="0"/>
        <v>8000</v>
      </c>
      <c r="I9" s="34">
        <f t="shared" ca="1" si="6"/>
        <v>69</v>
      </c>
      <c r="J9" s="34">
        <f t="shared" ca="1" si="9"/>
        <v>4</v>
      </c>
      <c r="K9" s="35">
        <f t="shared" ca="1" si="1"/>
        <v>5.3333333333333337E-2</v>
      </c>
      <c r="L9" s="36">
        <f t="shared" ca="1" si="2"/>
        <v>0.92</v>
      </c>
      <c r="N9" s="58" t="s">
        <v>28</v>
      </c>
      <c r="O9" s="59">
        <f ca="1">O2/O3</f>
        <v>0.97085571070533472</v>
      </c>
      <c r="P9" s="59">
        <f t="shared" ref="P9:Q9" ca="1" si="11">P2/P3</f>
        <v>0.97085571070533472</v>
      </c>
      <c r="Q9" s="59">
        <f t="shared" ca="1" si="11"/>
        <v>0.97085571070533472</v>
      </c>
      <c r="V9" s="12">
        <v>1</v>
      </c>
      <c r="W9" s="12">
        <v>1</v>
      </c>
      <c r="AA9" s="12">
        <f ca="1">ROWS(AA$3:AA9)/5+RAND()</f>
        <v>2.0066153073713737</v>
      </c>
      <c r="AB9" s="3">
        <f t="shared" ca="1" si="7"/>
        <v>4.9889811457800248E-2</v>
      </c>
      <c r="AC9" s="15">
        <f ca="1">MATCH(SMALL($AA$3:$AA$77,ROWS(AC$3:AC9)),$AA$3:$AA$77,0)</f>
        <v>6</v>
      </c>
      <c r="AD9" s="37">
        <f ca="1">ROUND(10*($AH$1+$AJ$1*ROWS(AH$3:AH9))*(VLOOKUP(IF(MOD(ROWS(AH$3:AH9),$AL$7)&lt;&gt;0,MOD(ROWS(AH$3:AH9),$AL$7),$AL$7),$AL$3:$AM$7,2)+0.5*((RAND()-0.5))),0)</f>
        <v>1588</v>
      </c>
      <c r="AE9" s="15"/>
      <c r="AG9" s="3"/>
      <c r="AH9" s="3"/>
      <c r="AI9" s="4"/>
      <c r="AJ9" s="3"/>
      <c r="AK9" s="3"/>
    </row>
    <row r="10" spans="1:40" ht="17.25" thickBot="1" x14ac:dyDescent="0.35">
      <c r="A10" s="1">
        <v>8</v>
      </c>
      <c r="B10" s="27">
        <f t="shared" ca="1" si="3"/>
        <v>4405</v>
      </c>
      <c r="C10" s="28">
        <f ca="1">VLOOKUP(SMALL($AA$3:$AA$77,ROWS(C$3:C10)),$AA$3:$AD$77,4,0)</f>
        <v>2168</v>
      </c>
      <c r="D10" s="29">
        <f t="shared" ca="1" si="4"/>
        <v>2168</v>
      </c>
      <c r="E10" s="30"/>
      <c r="F10" s="31" t="str">
        <f t="shared" ca="1" si="5"/>
        <v>8000 - 9000</v>
      </c>
      <c r="G10" s="32">
        <f t="shared" ca="1" si="8"/>
        <v>8000</v>
      </c>
      <c r="H10" s="33">
        <f t="shared" ca="1" si="0"/>
        <v>9000</v>
      </c>
      <c r="I10" s="34">
        <f t="shared" ca="1" si="6"/>
        <v>71</v>
      </c>
      <c r="J10" s="34">
        <f t="shared" ca="1" si="9"/>
        <v>2</v>
      </c>
      <c r="K10" s="35">
        <f t="shared" ca="1" si="1"/>
        <v>2.6666666666666668E-2</v>
      </c>
      <c r="L10" s="36">
        <f t="shared" ca="1" si="2"/>
        <v>0.94666666666666666</v>
      </c>
      <c r="N10" s="47" t="s">
        <v>26</v>
      </c>
      <c r="O10" s="50">
        <f ca="1">O6/O2</f>
        <v>2.2720165216108574</v>
      </c>
      <c r="P10" s="50">
        <f ca="1">P6/P2</f>
        <v>2.2720165216108574</v>
      </c>
      <c r="Q10" s="50">
        <f ca="1">Q6/Q2</f>
        <v>2.2720165216108574</v>
      </c>
      <c r="V10" s="12">
        <v>2</v>
      </c>
      <c r="W10" s="12">
        <v>2</v>
      </c>
      <c r="AA10" s="12">
        <f ca="1">ROWS(AA$3:AA10)/5+RAND()</f>
        <v>2.2693160242274462</v>
      </c>
      <c r="AB10" s="3">
        <f t="shared" ca="1" si="7"/>
        <v>0.56170129865632923</v>
      </c>
      <c r="AC10" s="15">
        <f ca="1">MATCH(SMALL($AA$3:$AA$77,ROWS(AC$3:AC10)),$AA$3:$AA$77,0)</f>
        <v>8</v>
      </c>
      <c r="AD10" s="37">
        <f ca="1">ROUND(10*($AH$1+$AJ$1*ROWS(AH$3:AH10))*(VLOOKUP(IF(MOD(ROWS(AH$3:AH10),$AL$7)&lt;&gt;0,MOD(ROWS(AH$3:AH10),$AL$7),$AL$7),$AL$3:$AM$7,2)+0.5*((RAND()-0.5))),0)</f>
        <v>2168</v>
      </c>
      <c r="AE10" s="15"/>
      <c r="AG10" s="3"/>
      <c r="AH10" s="3"/>
      <c r="AI10" s="4"/>
      <c r="AJ10" s="3"/>
      <c r="AK10" s="3"/>
    </row>
    <row r="11" spans="1:40" ht="16.5" x14ac:dyDescent="0.3">
      <c r="A11" s="1">
        <v>9</v>
      </c>
      <c r="B11" s="27">
        <f t="shared" ca="1" si="3"/>
        <v>3688</v>
      </c>
      <c r="C11" s="28">
        <f ca="1">VLOOKUP(SMALL($AA$3:$AA$77,ROWS(C$3:C11)),$AA$3:$AD$77,4,0)</f>
        <v>1831</v>
      </c>
      <c r="D11" s="29">
        <f t="shared" ca="1" si="4"/>
        <v>1831</v>
      </c>
      <c r="E11" s="30"/>
      <c r="F11" s="31" t="str">
        <f t="shared" ca="1" si="5"/>
        <v>9000 - 10000</v>
      </c>
      <c r="G11" s="32">
        <f t="shared" ca="1" si="8"/>
        <v>9000</v>
      </c>
      <c r="H11" s="33">
        <f t="shared" ca="1" si="0"/>
        <v>10000</v>
      </c>
      <c r="I11" s="34">
        <f t="shared" ca="1" si="6"/>
        <v>74</v>
      </c>
      <c r="J11" s="34">
        <f t="shared" ca="1" si="9"/>
        <v>3</v>
      </c>
      <c r="K11" s="35">
        <f t="shared" ca="1" si="1"/>
        <v>0.04</v>
      </c>
      <c r="L11" s="36">
        <f t="shared" ca="1" si="2"/>
        <v>0.98666666666666669</v>
      </c>
      <c r="V11" s="12">
        <v>3</v>
      </c>
      <c r="W11" s="12">
        <v>3</v>
      </c>
      <c r="AA11" s="12">
        <f ca="1">ROWS(AA$3:AA11)/5+RAND()</f>
        <v>2.3048357682532266</v>
      </c>
      <c r="AB11" s="3">
        <f t="shared" ca="1" si="7"/>
        <v>0.6273171855580999</v>
      </c>
      <c r="AC11" s="15">
        <f ca="1">MATCH(SMALL($AA$3:$AA$77,ROWS(AC$3:AC11)),$AA$3:$AA$77,0)</f>
        <v>9</v>
      </c>
      <c r="AD11" s="37">
        <f ca="1">ROUND(10*($AH$1+$AJ$1*ROWS(AH$3:AH11))*(VLOOKUP(IF(MOD(ROWS(AH$3:AH11),$AL$7)&lt;&gt;0,MOD(ROWS(AH$3:AH11),$AL$7),$AL$7),$AL$3:$AM$7,2)+0.5*((RAND()-0.5))),0)</f>
        <v>1831</v>
      </c>
      <c r="AE11" s="15"/>
      <c r="AG11" s="3"/>
      <c r="AH11" s="3"/>
      <c r="AI11" s="4"/>
      <c r="AJ11" s="3"/>
      <c r="AK11" s="3"/>
    </row>
    <row r="12" spans="1:40" ht="16.5" x14ac:dyDescent="0.3">
      <c r="A12" s="1">
        <v>10</v>
      </c>
      <c r="B12" s="27">
        <f t="shared" ca="1" si="3"/>
        <v>7140</v>
      </c>
      <c r="C12" s="28">
        <f ca="1">VLOOKUP(SMALL($AA$3:$AA$77,ROWS(C$3:C12)),$AA$3:$AD$77,4,0)</f>
        <v>1691</v>
      </c>
      <c r="D12" s="29">
        <f t="shared" ca="1" si="4"/>
        <v>1691</v>
      </c>
      <c r="E12" s="30"/>
      <c r="F12" s="31" t="str">
        <f t="shared" ca="1" si="5"/>
        <v>10000 - 11000</v>
      </c>
      <c r="G12" s="32">
        <f t="shared" ca="1" si="8"/>
        <v>10000</v>
      </c>
      <c r="H12" s="33">
        <f t="shared" ca="1" si="0"/>
        <v>11000</v>
      </c>
      <c r="I12" s="34">
        <f t="shared" ca="1" si="6"/>
        <v>74</v>
      </c>
      <c r="J12" s="34">
        <f t="shared" ca="1" si="9"/>
        <v>0</v>
      </c>
      <c r="K12" s="35">
        <f t="shared" ca="1" si="1"/>
        <v>0</v>
      </c>
      <c r="L12" s="36">
        <f t="shared" ca="1" si="2"/>
        <v>0.98666666666666669</v>
      </c>
      <c r="V12" s="12">
        <v>4</v>
      </c>
      <c r="W12" s="12">
        <v>2</v>
      </c>
      <c r="AA12" s="12">
        <f ca="1">ROWS(AA$3:AA12)/5+RAND()</f>
        <v>2.4385443169973522</v>
      </c>
      <c r="AB12" s="3">
        <f t="shared" ca="1" si="7"/>
        <v>9.1420671361841399E-2</v>
      </c>
      <c r="AC12" s="15">
        <f ca="1">MATCH(SMALL($AA$3:$AA$77,ROWS(AC$3:AC12)),$AA$3:$AA$77,0)</f>
        <v>10</v>
      </c>
      <c r="AD12" s="37">
        <f ca="1">ROUND(10*($AH$1+$AJ$1*ROWS(AH$3:AH12))*(VLOOKUP(IF(MOD(ROWS(AH$3:AH12),$AL$7)&lt;&gt;0,MOD(ROWS(AH$3:AH12),$AL$7),$AL$7),$AL$3:$AM$7,2)+0.5*((RAND()-0.5))),0)</f>
        <v>1691</v>
      </c>
      <c r="AE12" s="15"/>
      <c r="AG12" s="3"/>
      <c r="AH12" s="3"/>
      <c r="AI12" s="4"/>
      <c r="AJ12" s="3"/>
      <c r="AK12" s="3"/>
    </row>
    <row r="13" spans="1:40" ht="16.5" x14ac:dyDescent="0.3">
      <c r="A13" s="1">
        <v>11</v>
      </c>
      <c r="B13" s="27">
        <f t="shared" ca="1" si="3"/>
        <v>6139</v>
      </c>
      <c r="C13" s="28">
        <f ca="1">VLOOKUP(SMALL($AA$3:$AA$77,ROWS(C$3:C13)),$AA$3:$AD$77,4,0)</f>
        <v>1632</v>
      </c>
      <c r="D13" s="29">
        <f t="shared" ca="1" si="4"/>
        <v>1632</v>
      </c>
      <c r="E13" s="30"/>
      <c r="F13" s="31" t="str">
        <f t="shared" ca="1" si="5"/>
        <v>11000 - 12000</v>
      </c>
      <c r="G13" s="32">
        <f t="shared" ca="1" si="8"/>
        <v>11000</v>
      </c>
      <c r="H13" s="33">
        <f t="shared" ca="1" si="0"/>
        <v>12000</v>
      </c>
      <c r="I13" s="34">
        <f t="shared" ca="1" si="6"/>
        <v>75</v>
      </c>
      <c r="J13" s="34">
        <f t="shared" ca="1" si="9"/>
        <v>1</v>
      </c>
      <c r="K13" s="35">
        <f t="shared" ca="1" si="1"/>
        <v>1.3333333333333334E-2</v>
      </c>
      <c r="L13" s="36">
        <f t="shared" ca="1" si="2"/>
        <v>1</v>
      </c>
      <c r="AA13" s="12">
        <f ca="1">ROWS(AA$3:AA13)/5+RAND()</f>
        <v>2.7446543555176772</v>
      </c>
      <c r="AB13" s="3">
        <f t="shared" ca="1" si="7"/>
        <v>0.13901448722900911</v>
      </c>
      <c r="AC13" s="15">
        <f ca="1">MATCH(SMALL($AA$3:$AA$77,ROWS(AC$3:AC13)),$AA$3:$AA$77,0)</f>
        <v>11</v>
      </c>
      <c r="AD13" s="37">
        <f ca="1">ROUND(10*($AH$1+$AJ$1*ROWS(AH$3:AH13))*(VLOOKUP(IF(MOD(ROWS(AH$3:AH13),$AL$7)&lt;&gt;0,MOD(ROWS(AH$3:AH13),$AL$7),$AL$7),$AL$3:$AM$7,2)+0.5*((RAND()-0.5))),0)</f>
        <v>1632</v>
      </c>
      <c r="AE13" s="15"/>
      <c r="AG13" s="3"/>
      <c r="AH13" s="3"/>
      <c r="AI13" s="4"/>
      <c r="AJ13" s="3"/>
      <c r="AK13" s="3"/>
    </row>
    <row r="14" spans="1:40" ht="17.25" thickBot="1" x14ac:dyDescent="0.35">
      <c r="A14" s="1">
        <v>12</v>
      </c>
      <c r="B14" s="27">
        <f t="shared" ca="1" si="3"/>
        <v>7921</v>
      </c>
      <c r="C14" s="28">
        <f ca="1">VLOOKUP(SMALL($AA$3:$AA$77,ROWS(C$3:C14)),$AA$3:$AD$77,4,0)</f>
        <v>2724</v>
      </c>
      <c r="D14" s="29">
        <f t="shared" ca="1" si="4"/>
        <v>2724</v>
      </c>
      <c r="E14" s="30"/>
      <c r="F14" s="38" t="str">
        <f t="shared" ca="1" si="5"/>
        <v>12000 - 13000</v>
      </c>
      <c r="G14" s="39">
        <f ca="1">H13</f>
        <v>12000</v>
      </c>
      <c r="H14" s="40">
        <f t="shared" ca="1" si="0"/>
        <v>13000</v>
      </c>
      <c r="I14" s="41">
        <f t="shared" ca="1" si="6"/>
        <v>75</v>
      </c>
      <c r="J14" s="41">
        <f t="shared" ca="1" si="9"/>
        <v>0</v>
      </c>
      <c r="K14" s="42">
        <f t="shared" ca="1" si="1"/>
        <v>0</v>
      </c>
      <c r="L14" s="43">
        <f t="shared" ca="1" si="2"/>
        <v>1</v>
      </c>
      <c r="AA14" s="12">
        <f ca="1">ROWS(AA$3:AA14)/5+RAND()</f>
        <v>2.8352853550973238</v>
      </c>
      <c r="AB14" s="3">
        <f t="shared" ca="1" si="7"/>
        <v>0.2752705663666648</v>
      </c>
      <c r="AC14" s="15">
        <f ca="1">MATCH(SMALL($AA$3:$AA$77,ROWS(AC$3:AC14)),$AA$3:$AA$77,0)</f>
        <v>12</v>
      </c>
      <c r="AD14" s="37">
        <f ca="1">ROUND(10*($AH$1+$AJ$1*ROWS(AH$3:AH14))*(VLOOKUP(IF(MOD(ROWS(AH$3:AH14),$AL$7)&lt;&gt;0,MOD(ROWS(AH$3:AH14),$AL$7),$AL$7),$AL$3:$AM$7,2)+0.5*((RAND()-0.5))),0)</f>
        <v>2724</v>
      </c>
      <c r="AE14" s="15"/>
      <c r="AG14" s="3"/>
      <c r="AH14" s="3"/>
      <c r="AI14" s="4"/>
      <c r="AJ14" s="3"/>
      <c r="AK14" s="3"/>
    </row>
    <row r="15" spans="1:40" ht="16.5" x14ac:dyDescent="0.3">
      <c r="A15" s="1">
        <v>13</v>
      </c>
      <c r="B15" s="27">
        <f t="shared" ca="1" si="3"/>
        <v>3746</v>
      </c>
      <c r="C15" s="28">
        <f ca="1">VLOOKUP(SMALL($AA$3:$AA$77,ROWS(C$3:C15)),$AA$3:$AD$77,4,0)</f>
        <v>1619</v>
      </c>
      <c r="D15" s="29">
        <f t="shared" ca="1" si="4"/>
        <v>2409</v>
      </c>
      <c r="E15" s="30"/>
      <c r="F15" s="44"/>
      <c r="G15" s="34"/>
      <c r="H15" s="34"/>
      <c r="I15" s="34"/>
      <c r="J15" s="34">
        <f ca="1">SUM(J2:J14)</f>
        <v>75</v>
      </c>
      <c r="K15" s="35">
        <f ca="1">SUM(K2:K14)</f>
        <v>1</v>
      </c>
      <c r="L15" s="35"/>
      <c r="AA15" s="12">
        <f ca="1">ROWS(AA$3:AA15)/5+RAND()</f>
        <v>3.3118328410901796</v>
      </c>
      <c r="AB15" s="3">
        <f t="shared" ca="1" si="7"/>
        <v>0.57025025527262596</v>
      </c>
      <c r="AC15" s="15">
        <f ca="1">MATCH(SMALL($AA$3:$AA$77,ROWS(AC$3:AC15)),$AA$3:$AA$77,0)</f>
        <v>14</v>
      </c>
      <c r="AD15" s="37">
        <f ca="1">ROUND(10*($AH$1+$AJ$1*ROWS(AH$3:AH15))*(VLOOKUP(IF(MOD(ROWS(AH$3:AH15),$AL$7)&lt;&gt;0,MOD(ROWS(AH$3:AH15),$AL$7),$AL$7),$AL$3:$AM$7,2)+0.5*((RAND()-0.5))),0)</f>
        <v>2409</v>
      </c>
      <c r="AE15" s="15"/>
      <c r="AG15" s="3"/>
      <c r="AH15" s="3"/>
      <c r="AI15" s="4"/>
      <c r="AJ15" s="3"/>
      <c r="AK15" s="3"/>
    </row>
    <row r="16" spans="1:40" ht="16.5" x14ac:dyDescent="0.3">
      <c r="A16" s="1">
        <v>14</v>
      </c>
      <c r="B16" s="27">
        <f t="shared" ca="1" si="3"/>
        <v>2724</v>
      </c>
      <c r="C16" s="28">
        <f ca="1">VLOOKUP(SMALL($AA$3:$AA$77,ROWS(C$3:C16)),$AA$3:$AD$77,4,0)</f>
        <v>2409</v>
      </c>
      <c r="D16" s="29">
        <f t="shared" ca="1" si="4"/>
        <v>1619</v>
      </c>
      <c r="E16" s="30"/>
      <c r="F16" s="56"/>
      <c r="G16" s="56"/>
      <c r="H16" s="56"/>
      <c r="I16" s="56"/>
      <c r="J16" s="20"/>
      <c r="K16" s="20"/>
      <c r="L16" s="56"/>
      <c r="M16" s="20"/>
      <c r="N16" s="20"/>
      <c r="Q16" s="20"/>
      <c r="R16" s="20"/>
      <c r="S16" s="20"/>
      <c r="T16" s="20"/>
      <c r="Y16" s="20"/>
      <c r="Z16" s="20"/>
      <c r="AA16" s="12">
        <f ca="1">ROWS(AA$3:AA16)/5+RAND()</f>
        <v>3.2342389815878847</v>
      </c>
      <c r="AB16" s="3">
        <f t="shared" ca="1" si="7"/>
        <v>0.77239345124112868</v>
      </c>
      <c r="AC16" s="15">
        <f ca="1">MATCH(SMALL($AA$3:$AA$77,ROWS(AC$3:AC16)),$AA$3:$AA$77,0)</f>
        <v>13</v>
      </c>
      <c r="AD16" s="37">
        <f ca="1">ROUND(10*($AH$1+$AJ$1*ROWS(AH$3:AH16))*(VLOOKUP(IF(MOD(ROWS(AH$3:AH16),$AL$7)&lt;&gt;0,MOD(ROWS(AH$3:AH16),$AL$7),$AL$7),$AL$3:$AM$7,2)+0.5*((RAND()-0.5))),0)</f>
        <v>1619</v>
      </c>
      <c r="AE16" s="15"/>
      <c r="AG16" s="3"/>
      <c r="AH16" s="3"/>
      <c r="AI16" s="4"/>
      <c r="AJ16" s="3"/>
      <c r="AK16" s="3"/>
    </row>
    <row r="17" spans="1:37" ht="16.5" x14ac:dyDescent="0.3">
      <c r="A17" s="1">
        <v>15</v>
      </c>
      <c r="B17" s="27">
        <f t="shared" ca="1" si="3"/>
        <v>4698</v>
      </c>
      <c r="C17" s="28">
        <f ca="1">VLOOKUP(SMALL($AA$3:$AA$77,ROWS(C$3:C17)),$AA$3:$AD$77,4,0)</f>
        <v>1346</v>
      </c>
      <c r="D17" s="29">
        <f t="shared" ca="1" si="4"/>
        <v>1346</v>
      </c>
      <c r="E17" s="30"/>
      <c r="F17" s="20"/>
      <c r="G17" s="20"/>
      <c r="H17" s="20"/>
      <c r="I17" s="20"/>
      <c r="J17" s="57"/>
      <c r="K17" s="57"/>
      <c r="L17" s="20"/>
      <c r="M17" s="20"/>
      <c r="N17" s="20"/>
      <c r="Q17" s="20"/>
      <c r="R17" s="20"/>
      <c r="S17" s="20"/>
      <c r="T17" s="20"/>
      <c r="Y17" s="20"/>
      <c r="Z17" s="20"/>
      <c r="AA17" s="12">
        <f ca="1">ROWS(AA$3:AA17)/5+RAND()</f>
        <v>3.353189272340396</v>
      </c>
      <c r="AB17" s="3">
        <f t="shared" ca="1" si="7"/>
        <v>0.30196963907425978</v>
      </c>
      <c r="AC17" s="15">
        <f ca="1">MATCH(SMALL($AA$3:$AA$77,ROWS(AC$3:AC17)),$AA$3:$AA$77,0)</f>
        <v>15</v>
      </c>
      <c r="AD17" s="37">
        <f ca="1">ROUND(10*($AH$1+$AJ$1*ROWS(AH$3:AH17))*(VLOOKUP(IF(MOD(ROWS(AH$3:AH17),$AL$7)&lt;&gt;0,MOD(ROWS(AH$3:AH17),$AL$7),$AL$7),$AL$3:$AM$7,2)+0.5*((RAND()-0.5))),0)</f>
        <v>1346</v>
      </c>
      <c r="AE17" s="15"/>
      <c r="AG17" s="3"/>
      <c r="AH17" s="3"/>
      <c r="AI17" s="4"/>
      <c r="AJ17" s="3"/>
      <c r="AK17" s="3"/>
    </row>
    <row r="18" spans="1:37" ht="16.5" x14ac:dyDescent="0.3">
      <c r="A18" s="1">
        <v>16</v>
      </c>
      <c r="B18" s="27">
        <f t="shared" ca="1" si="3"/>
        <v>1403</v>
      </c>
      <c r="C18" s="28">
        <f ca="1">VLOOKUP(SMALL($AA$3:$AA$77,ROWS(C$3:C18)),$AA$3:$AD$77,4,0)</f>
        <v>1686</v>
      </c>
      <c r="D18" s="29">
        <f t="shared" ca="1" si="4"/>
        <v>1686</v>
      </c>
      <c r="E18" s="30"/>
      <c r="F18" s="20"/>
      <c r="G18" s="20"/>
      <c r="H18" s="20"/>
      <c r="I18" s="20"/>
      <c r="J18" s="20"/>
      <c r="K18" s="20"/>
      <c r="L18" s="20"/>
      <c r="M18" s="20"/>
      <c r="N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12">
        <f ca="1">ROWS(AA$3:AA18)/5+RAND()</f>
        <v>3.5237465799260939</v>
      </c>
      <c r="AB18" s="3">
        <f t="shared" ca="1" si="7"/>
        <v>0.96589572418059733</v>
      </c>
      <c r="AC18" s="15">
        <f ca="1">MATCH(SMALL($AA$3:$AA$77,ROWS(AC$3:AC18)),$AA$3:$AA$77,0)</f>
        <v>16</v>
      </c>
      <c r="AD18" s="37">
        <f ca="1">ROUND(10*($AH$1+$AJ$1*ROWS(AH$3:AH18))*(VLOOKUP(IF(MOD(ROWS(AH$3:AH18),$AL$7)&lt;&gt;0,MOD(ROWS(AH$3:AH18),$AL$7),$AL$7),$AL$3:$AM$7,2)+0.5*((RAND()-0.5))),0)</f>
        <v>1686</v>
      </c>
      <c r="AE18" s="15"/>
      <c r="AG18" s="3"/>
      <c r="AH18" s="3"/>
      <c r="AI18" s="4"/>
      <c r="AJ18" s="3"/>
      <c r="AK18" s="3"/>
    </row>
    <row r="19" spans="1:37" ht="16.5" x14ac:dyDescent="0.3">
      <c r="A19" s="1">
        <v>17</v>
      </c>
      <c r="B19" s="27">
        <f t="shared" ca="1" si="3"/>
        <v>11235</v>
      </c>
      <c r="C19" s="28">
        <f ca="1">VLOOKUP(SMALL($AA$3:$AA$77,ROWS(C$3:C19)),$AA$3:$AD$77,4,0)</f>
        <v>1439</v>
      </c>
      <c r="D19" s="29">
        <f t="shared" ca="1" si="4"/>
        <v>3217</v>
      </c>
      <c r="E19" s="3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12">
        <f ca="1">ROWS(AA$3:AA19)/5+RAND()</f>
        <v>4.0301748504219983</v>
      </c>
      <c r="AB19" s="3">
        <f t="shared" ca="1" si="7"/>
        <v>1.6912206143419262E-2</v>
      </c>
      <c r="AC19" s="15">
        <f ca="1">MATCH(SMALL($AA$3:$AA$77,ROWS(AC$3:AC19)),$AA$3:$AA$77,0)</f>
        <v>20</v>
      </c>
      <c r="AD19" s="37">
        <f ca="1">ROUND(10*($AH$1+$AJ$1*ROWS(AH$3:AH19))*(VLOOKUP(IF(MOD(ROWS(AH$3:AH19),$AL$7)&lt;&gt;0,MOD(ROWS(AH$3:AH19),$AL$7),$AL$7),$AL$3:$AM$7,2)+0.5*((RAND()-0.5))),0)</f>
        <v>3217</v>
      </c>
      <c r="AE19" s="15"/>
      <c r="AG19" s="3"/>
      <c r="AH19" s="3"/>
      <c r="AI19" s="4"/>
      <c r="AJ19" s="3"/>
      <c r="AK19" s="3"/>
    </row>
    <row r="20" spans="1:37" ht="16.5" x14ac:dyDescent="0.3">
      <c r="A20" s="1">
        <v>18</v>
      </c>
      <c r="B20" s="27">
        <f t="shared" ca="1" si="3"/>
        <v>2409</v>
      </c>
      <c r="C20" s="28">
        <f ca="1">VLOOKUP(SMALL($AA$3:$AA$77,ROWS(C$3:C20)),$AA$3:$AD$77,4,0)</f>
        <v>3217</v>
      </c>
      <c r="D20" s="29">
        <f t="shared" ca="1" si="4"/>
        <v>3405</v>
      </c>
      <c r="E20" s="3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12">
        <f ca="1">ROWS(AA$3:AA20)/5+RAND()</f>
        <v>4.2999104127619123</v>
      </c>
      <c r="AB20" s="3">
        <f t="shared" ca="1" si="7"/>
        <v>0.76978756135299164</v>
      </c>
      <c r="AC20" s="15">
        <f ca="1">MATCH(SMALL($AA$3:$AA$77,ROWS(AC$3:AC20)),$AA$3:$AA$77,0)</f>
        <v>17</v>
      </c>
      <c r="AD20" s="37">
        <f ca="1">ROUND(10*($AH$1+$AJ$1*ROWS(AH$3:AH20))*(VLOOKUP(IF(MOD(ROWS(AH$3:AH20),$AL$7)&lt;&gt;0,MOD(ROWS(AH$3:AH20),$AL$7),$AL$7),$AL$3:$AM$7,2)+0.5*((RAND()-0.5))),0)</f>
        <v>3405</v>
      </c>
      <c r="AE20" s="15"/>
      <c r="AG20" s="3"/>
      <c r="AH20" s="3"/>
      <c r="AI20" s="4"/>
      <c r="AJ20" s="3"/>
      <c r="AK20" s="3"/>
    </row>
    <row r="21" spans="1:37" ht="16.5" x14ac:dyDescent="0.3">
      <c r="A21" s="1">
        <v>19</v>
      </c>
      <c r="B21" s="27">
        <f t="shared" ca="1" si="3"/>
        <v>1686</v>
      </c>
      <c r="C21" s="28">
        <f ca="1">VLOOKUP(SMALL($AA$3:$AA$77,ROWS(C$3:C21)),$AA$3:$AD$77,4,0)</f>
        <v>3529</v>
      </c>
      <c r="D21" s="29">
        <f t="shared" ca="1" si="4"/>
        <v>3529</v>
      </c>
      <c r="E21" s="3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12">
        <f ca="1">ROWS(AA$3:AA21)/5+RAND()</f>
        <v>4.2966563307131977</v>
      </c>
      <c r="AB21" s="3">
        <f t="shared" ca="1" si="7"/>
        <v>0.75880512739413075</v>
      </c>
      <c r="AC21" s="15">
        <f ca="1">MATCH(SMALL($AA$3:$AA$77,ROWS(AC$3:AC21)),$AA$3:$AA$77,0)</f>
        <v>19</v>
      </c>
      <c r="AD21" s="37">
        <f ca="1">ROUND(10*($AH$1+$AJ$1*ROWS(AH$3:AH21))*(VLOOKUP(IF(MOD(ROWS(AH$3:AH21),$AL$7)&lt;&gt;0,MOD(ROWS(AH$3:AH21),$AL$7),$AL$7),$AL$3:$AM$7,2)+0.5*((RAND()-0.5))),0)</f>
        <v>3529</v>
      </c>
      <c r="AE21" s="15"/>
      <c r="AG21" s="3"/>
      <c r="AH21" s="3"/>
      <c r="AI21" s="4"/>
      <c r="AJ21" s="3"/>
      <c r="AK21" s="3"/>
    </row>
    <row r="22" spans="1:37" ht="16.5" x14ac:dyDescent="0.3">
      <c r="A22" s="1">
        <v>20</v>
      </c>
      <c r="B22" s="27">
        <f t="shared" ca="1" si="3"/>
        <v>6207</v>
      </c>
      <c r="C22" s="28">
        <f ca="1">VLOOKUP(SMALL($AA$3:$AA$77,ROWS(C$3:C22)),$AA$3:$AD$77,4,0)</f>
        <v>3405</v>
      </c>
      <c r="D22" s="29">
        <f t="shared" ca="1" si="4"/>
        <v>1439</v>
      </c>
      <c r="E22" s="3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12">
        <f ca="1">ROWS(AA$3:AA22)/5+RAND()</f>
        <v>4.0192433410918849</v>
      </c>
      <c r="AB22" s="3">
        <f t="shared" ca="1" si="7"/>
        <v>0.19504152699327582</v>
      </c>
      <c r="AC22" s="15">
        <f ca="1">MATCH(SMALL($AA$3:$AA$77,ROWS(AC$3:AC22)),$AA$3:$AA$77,0)</f>
        <v>18</v>
      </c>
      <c r="AD22" s="37">
        <f ca="1">ROUND(10*($AH$1+$AJ$1*ROWS(AH$3:AH22))*(VLOOKUP(IF(MOD(ROWS(AH$3:AH22),$AL$7)&lt;&gt;0,MOD(ROWS(AH$3:AH22),$AL$7),$AL$7),$AL$3:$AM$7,2)+0.5*((RAND()-0.5))),0)</f>
        <v>1439</v>
      </c>
      <c r="AE22" s="15"/>
      <c r="AG22" s="3"/>
      <c r="AH22" s="3"/>
      <c r="AI22" s="4"/>
      <c r="AJ22" s="3"/>
      <c r="AK22" s="3"/>
    </row>
    <row r="23" spans="1:37" ht="16.5" x14ac:dyDescent="0.3">
      <c r="A23" s="1">
        <v>21</v>
      </c>
      <c r="B23" s="27">
        <f t="shared" ca="1" si="3"/>
        <v>4114</v>
      </c>
      <c r="C23" s="28">
        <f ca="1">VLOOKUP(SMALL($AA$3:$AA$77,ROWS(C$3:C23)),$AA$3:$AD$77,4,0)</f>
        <v>2968</v>
      </c>
      <c r="D23" s="29">
        <f t="shared" ca="1" si="4"/>
        <v>2968</v>
      </c>
      <c r="E23" s="3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12">
        <f ca="1">ROWS(AA$3:AA23)/5+RAND()</f>
        <v>4.4250279233315641</v>
      </c>
      <c r="AB23" s="3">
        <f t="shared" ca="1" si="7"/>
        <v>0.59350409966698092</v>
      </c>
      <c r="AC23" s="15">
        <f ca="1">MATCH(SMALL($AA$3:$AA$77,ROWS(AC$3:AC23)),$AA$3:$AA$77,0)</f>
        <v>21</v>
      </c>
      <c r="AD23" s="37">
        <f ca="1">ROUND(10*($AH$1+$AJ$1*ROWS(AH$3:AH23))*(VLOOKUP(IF(MOD(ROWS(AH$3:AH23),$AL$7)&lt;&gt;0,MOD(ROWS(AH$3:AH23),$AL$7),$AL$7),$AL$3:$AM$7,2)+0.5*((RAND()-0.5))),0)</f>
        <v>2968</v>
      </c>
      <c r="AE23" s="15"/>
      <c r="AG23" s="3"/>
      <c r="AH23" s="3"/>
      <c r="AI23" s="4"/>
      <c r="AJ23" s="3"/>
      <c r="AK23" s="3"/>
    </row>
    <row r="24" spans="1:37" ht="16.5" x14ac:dyDescent="0.3">
      <c r="A24" s="1">
        <v>22</v>
      </c>
      <c r="B24" s="27">
        <f t="shared" ca="1" si="3"/>
        <v>9002</v>
      </c>
      <c r="C24" s="28">
        <f ca="1">VLOOKUP(SMALL($AA$3:$AA$77,ROWS(C$3:C24)),$AA$3:$AD$77,4,0)</f>
        <v>4114</v>
      </c>
      <c r="D24" s="29">
        <f t="shared" ca="1" si="4"/>
        <v>3312</v>
      </c>
      <c r="E24" s="54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12">
        <f ca="1">ROWS(AA$3:AA24)/5+RAND()</f>
        <v>5.0566296867853922</v>
      </c>
      <c r="AB24" s="3">
        <f t="shared" ca="1" si="7"/>
        <v>0.13028882139145914</v>
      </c>
      <c r="AC24" s="15">
        <f ca="1">MATCH(SMALL($AA$3:$AA$77,ROWS(AC$3:AC24)),$AA$3:$AA$77,0)</f>
        <v>24</v>
      </c>
      <c r="AD24" s="37">
        <f ca="1">ROUND(10*($AH$1+$AJ$1*ROWS(AH$3:AH24))*(VLOOKUP(IF(MOD(ROWS(AH$3:AH24),$AL$7)&lt;&gt;0,MOD(ROWS(AH$3:AH24),$AL$7),$AL$7),$AL$3:$AM$7,2)+0.5*((RAND()-0.5))),0)</f>
        <v>3312</v>
      </c>
      <c r="AE24" s="15"/>
      <c r="AG24" s="3"/>
      <c r="AH24" s="3"/>
      <c r="AI24" s="4"/>
      <c r="AJ24" s="3"/>
      <c r="AK24" s="3"/>
    </row>
    <row r="25" spans="1:37" ht="16.5" x14ac:dyDescent="0.3">
      <c r="A25" s="1">
        <v>23</v>
      </c>
      <c r="B25" s="27">
        <f t="shared" ca="1" si="3"/>
        <v>5458</v>
      </c>
      <c r="C25" s="28">
        <f ca="1">VLOOKUP(SMALL($AA$3:$AA$77,ROWS(C$3:C25)),$AA$3:$AD$77,4,0)</f>
        <v>3312</v>
      </c>
      <c r="D25" s="29">
        <f t="shared" ca="1" si="4"/>
        <v>3688</v>
      </c>
      <c r="E25" s="54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12">
        <f ca="1">ROWS(AA$3:AA25)/5+RAND()</f>
        <v>5.3940179008849549</v>
      </c>
      <c r="AB25" s="3">
        <f t="shared" ca="1" si="7"/>
        <v>0.19877349784092069</v>
      </c>
      <c r="AC25" s="15">
        <f ca="1">MATCH(SMALL($AA$3:$AA$77,ROWS(AC$3:AC25)),$AA$3:$AA$77,0)</f>
        <v>22</v>
      </c>
      <c r="AD25" s="37">
        <f ca="1">ROUND(10*($AH$1+$AJ$1*ROWS(AH$3:AH25))*(VLOOKUP(IF(MOD(ROWS(AH$3:AH25),$AL$7)&lt;&gt;0,MOD(ROWS(AH$3:AH25),$AL$7),$AL$7),$AL$3:$AM$7,2)+0.5*((RAND()-0.5))),0)</f>
        <v>3688</v>
      </c>
      <c r="AE25" s="15"/>
      <c r="AG25" s="3"/>
      <c r="AH25" s="3"/>
      <c r="AI25" s="4"/>
      <c r="AJ25" s="3"/>
      <c r="AK25" s="3"/>
    </row>
    <row r="26" spans="1:37" ht="16.5" x14ac:dyDescent="0.3">
      <c r="A26" s="1">
        <v>24</v>
      </c>
      <c r="B26" s="27">
        <f t="shared" ca="1" si="3"/>
        <v>5597</v>
      </c>
      <c r="C26" s="28">
        <f ca="1">VLOOKUP(SMALL($AA$3:$AA$77,ROWS(C$3:C26)),$AA$3:$AD$77,4,0)</f>
        <v>3688</v>
      </c>
      <c r="D26" s="29">
        <f t="shared" ca="1" si="4"/>
        <v>4114</v>
      </c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12">
        <f ca="1">ROWS(AA$3:AA26)/5+RAND()</f>
        <v>4.9756162947623768</v>
      </c>
      <c r="AB26" s="3">
        <f t="shared" ca="1" si="7"/>
        <v>0.16633211016944616</v>
      </c>
      <c r="AC26" s="15">
        <f ca="1">MATCH(SMALL($AA$3:$AA$77,ROWS(AC$3:AC26)),$AA$3:$AA$77,0)</f>
        <v>23</v>
      </c>
      <c r="AD26" s="37">
        <f ca="1">ROUND(10*($AH$1+$AJ$1*ROWS(AH$3:AH26))*(VLOOKUP(IF(MOD(ROWS(AH$3:AH26),$AL$7)&lt;&gt;0,MOD(ROWS(AH$3:AH26),$AL$7),$AL$7),$AL$3:$AM$7,2)+0.5*((RAND()-0.5))),0)</f>
        <v>4114</v>
      </c>
      <c r="AE26" s="15"/>
      <c r="AG26" s="3"/>
      <c r="AH26" s="3"/>
      <c r="AI26" s="4"/>
      <c r="AJ26" s="3"/>
      <c r="AK26" s="3"/>
    </row>
    <row r="27" spans="1:37" ht="16.5" x14ac:dyDescent="0.3">
      <c r="A27" s="1">
        <v>25</v>
      </c>
      <c r="B27" s="27">
        <f t="shared" ca="1" si="3"/>
        <v>6179</v>
      </c>
      <c r="C27" s="28">
        <f ca="1">VLOOKUP(SMALL($AA$3:$AA$77,ROWS(C$3:C27)),$AA$3:$AD$77,4,0)</f>
        <v>2392</v>
      </c>
      <c r="D27" s="29">
        <f t="shared" ca="1" si="4"/>
        <v>2392</v>
      </c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Z27" s="55"/>
      <c r="AA27" s="12">
        <f ca="1">ROWS(AA$3:AA27)/5+RAND()</f>
        <v>5.4647169461106841</v>
      </c>
      <c r="AB27" s="3">
        <f t="shared" ca="1" si="7"/>
        <v>0.1195111018969881</v>
      </c>
      <c r="AC27" s="15">
        <f ca="1">MATCH(SMALL($AA$3:$AA$77,ROWS(AC$3:AC27)),$AA$3:$AA$77,0)</f>
        <v>25</v>
      </c>
      <c r="AD27" s="37">
        <f ca="1">ROUND(10*($AH$1+$AJ$1*ROWS(AH$3:AH27))*(VLOOKUP(IF(MOD(ROWS(AH$3:AH27),$AL$7)&lt;&gt;0,MOD(ROWS(AH$3:AH27),$AL$7),$AL$7),$AL$3:$AM$7,2)+0.5*((RAND()-0.5))),0)</f>
        <v>2392</v>
      </c>
      <c r="AE27" s="15"/>
      <c r="AG27" s="3"/>
      <c r="AH27" s="3"/>
      <c r="AI27" s="4"/>
      <c r="AJ27" s="3"/>
      <c r="AK27" s="3"/>
    </row>
    <row r="28" spans="1:37" ht="16.5" x14ac:dyDescent="0.3">
      <c r="A28" s="1">
        <v>26</v>
      </c>
      <c r="B28" s="27">
        <f t="shared" ca="1" si="3"/>
        <v>4918</v>
      </c>
      <c r="C28" s="28">
        <f ca="1">VLOOKUP(SMALL($AA$3:$AA$77,ROWS(C$3:C28)),$AA$3:$AD$77,4,0)</f>
        <v>3331</v>
      </c>
      <c r="D28" s="29">
        <f t="shared" ca="1" si="4"/>
        <v>2373</v>
      </c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Z28" s="55"/>
      <c r="AA28" s="12">
        <f ca="1">ROWS(AA$3:AA28)/5+RAND()</f>
        <v>5.8830037210112245</v>
      </c>
      <c r="AB28" s="3">
        <f t="shared" ca="1" si="7"/>
        <v>0.52220176132990681</v>
      </c>
      <c r="AC28" s="15">
        <f ca="1">MATCH(SMALL($AA$3:$AA$77,ROWS(AC$3:AC28)),$AA$3:$AA$77,0)</f>
        <v>27</v>
      </c>
      <c r="AD28" s="37">
        <f ca="1">ROUND(10*($AH$1+$AJ$1*ROWS(AH$3:AH28))*(VLOOKUP(IF(MOD(ROWS(AH$3:AH28),$AL$7)&lt;&gt;0,MOD(ROWS(AH$3:AH28),$AL$7),$AL$7),$AL$3:$AM$7,2)+0.5*((RAND()-0.5))),0)</f>
        <v>2373</v>
      </c>
      <c r="AE28" s="15"/>
      <c r="AG28" s="3"/>
      <c r="AH28" s="3"/>
      <c r="AI28" s="4"/>
      <c r="AJ28" s="3"/>
      <c r="AK28" s="3"/>
    </row>
    <row r="29" spans="1:37" ht="16.5" x14ac:dyDescent="0.3">
      <c r="A29" s="1">
        <v>27</v>
      </c>
      <c r="B29" s="27">
        <f t="shared" ca="1" si="3"/>
        <v>1691</v>
      </c>
      <c r="C29" s="28">
        <f ca="1">VLOOKUP(SMALL($AA$3:$AA$77,ROWS(C$3:C29)),$AA$3:$AD$77,4,0)</f>
        <v>2373</v>
      </c>
      <c r="D29" s="29">
        <f t="shared" ca="1" si="4"/>
        <v>3331</v>
      </c>
      <c r="E29" s="54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Z29" s="55"/>
      <c r="AA29" s="12">
        <f ca="1">ROWS(AA$3:AA29)/5+RAND()</f>
        <v>5.5625669598518659</v>
      </c>
      <c r="AB29" s="3">
        <f t="shared" ca="1" si="7"/>
        <v>0.83653789868463158</v>
      </c>
      <c r="AC29" s="15">
        <f ca="1">MATCH(SMALL($AA$3:$AA$77,ROWS(AC$3:AC29)),$AA$3:$AA$77,0)</f>
        <v>26</v>
      </c>
      <c r="AD29" s="37">
        <f ca="1">ROUND(10*($AH$1+$AJ$1*ROWS(AH$3:AH29))*(VLOOKUP(IF(MOD(ROWS(AH$3:AH29),$AL$7)&lt;&gt;0,MOD(ROWS(AH$3:AH29),$AL$7),$AL$7),$AL$3:$AM$7,2)+0.5*((RAND()-0.5))),0)</f>
        <v>3331</v>
      </c>
      <c r="AE29" s="15"/>
      <c r="AG29" s="3"/>
      <c r="AH29" s="3"/>
      <c r="AI29" s="4"/>
      <c r="AJ29" s="3"/>
      <c r="AK29" s="3"/>
    </row>
    <row r="30" spans="1:37" ht="16.5" x14ac:dyDescent="0.3">
      <c r="A30" s="1">
        <v>28</v>
      </c>
      <c r="B30" s="27">
        <f t="shared" ca="1" si="3"/>
        <v>3503</v>
      </c>
      <c r="C30" s="28">
        <f ca="1">VLOOKUP(SMALL($AA$3:$AA$77,ROWS(C$3:C30)),$AA$3:$AD$77,4,0)</f>
        <v>3746</v>
      </c>
      <c r="D30" s="29">
        <f t="shared" ca="1" si="4"/>
        <v>3746</v>
      </c>
      <c r="E30" s="54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Z30" s="55"/>
      <c r="AA30" s="12">
        <f ca="1">ROWS(AA$3:AA30)/5+RAND()</f>
        <v>6.2097302155957168</v>
      </c>
      <c r="AB30" s="3">
        <f t="shared" ca="1" si="7"/>
        <v>0.22012546486370399</v>
      </c>
      <c r="AC30" s="15">
        <f ca="1">MATCH(SMALL($AA$3:$AA$77,ROWS(AC$3:AC30)),$AA$3:$AA$77,0)</f>
        <v>28</v>
      </c>
      <c r="AD30" s="37">
        <f ca="1">ROUND(10*($AH$1+$AJ$1*ROWS(AH$3:AH30))*(VLOOKUP(IF(MOD(ROWS(AH$3:AH30),$AL$7)&lt;&gt;0,MOD(ROWS(AH$3:AH30),$AL$7),$AL$7),$AL$3:$AM$7,2)+0.5*((RAND()-0.5))),0)</f>
        <v>3746</v>
      </c>
      <c r="AE30" s="15"/>
      <c r="AG30" s="3"/>
      <c r="AH30" s="3"/>
      <c r="AI30" s="4"/>
      <c r="AJ30" s="3"/>
      <c r="AK30" s="3"/>
    </row>
    <row r="31" spans="1:37" ht="16.5" x14ac:dyDescent="0.3">
      <c r="A31" s="1">
        <v>29</v>
      </c>
      <c r="B31" s="27">
        <f t="shared" ca="1" si="3"/>
        <v>2471</v>
      </c>
      <c r="C31" s="28">
        <f ca="1">VLOOKUP(SMALL($AA$3:$AA$77,ROWS(C$3:C31)),$AA$3:$AD$77,4,0)</f>
        <v>2176</v>
      </c>
      <c r="D31" s="29">
        <f t="shared" ca="1" si="4"/>
        <v>4405</v>
      </c>
      <c r="E31" s="54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Z31" s="55"/>
      <c r="AA31" s="12">
        <f ca="1">ROWS(AA$3:AA31)/5+RAND()</f>
        <v>6.5425420191740509</v>
      </c>
      <c r="AB31" s="3">
        <f t="shared" ca="1" si="7"/>
        <v>0.46522294264602349</v>
      </c>
      <c r="AC31" s="15">
        <f ca="1">MATCH(SMALL($AA$3:$AA$77,ROWS(AC$3:AC31)),$AA$3:$AA$77,0)</f>
        <v>30</v>
      </c>
      <c r="AD31" s="37">
        <f ca="1">ROUND(10*($AH$1+$AJ$1*ROWS(AH$3:AH31))*(VLOOKUP(IF(MOD(ROWS(AH$3:AH31),$AL$7)&lt;&gt;0,MOD(ROWS(AH$3:AH31),$AL$7),$AL$7),$AL$3:$AM$7,2)+0.5*((RAND()-0.5))),0)</f>
        <v>4405</v>
      </c>
      <c r="AE31" s="15"/>
      <c r="AG31" s="3"/>
      <c r="AH31" s="3"/>
      <c r="AI31" s="4"/>
      <c r="AJ31" s="3"/>
      <c r="AK31" s="3"/>
    </row>
    <row r="32" spans="1:37" ht="16.5" x14ac:dyDescent="0.3">
      <c r="A32" s="1">
        <v>30</v>
      </c>
      <c r="B32" s="27">
        <f t="shared" ca="1" si="3"/>
        <v>3371</v>
      </c>
      <c r="C32" s="28">
        <f ca="1">VLOOKUP(SMALL($AA$3:$AA$77,ROWS(C$3:C32)),$AA$3:$AD$77,4,0)</f>
        <v>4405</v>
      </c>
      <c r="D32" s="29">
        <f t="shared" ca="1" si="4"/>
        <v>2176</v>
      </c>
      <c r="E32" s="54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12">
        <f ca="1">ROWS(AA$3:AA32)/5+RAND()</f>
        <v>6.5101716285317339</v>
      </c>
      <c r="AB32" s="3">
        <f t="shared" ca="1" si="7"/>
        <v>0.41113763918247959</v>
      </c>
      <c r="AC32" s="15">
        <f ca="1">MATCH(SMALL($AA$3:$AA$77,ROWS(AC$3:AC32)),$AA$3:$AA$77,0)</f>
        <v>29</v>
      </c>
      <c r="AD32" s="37">
        <f ca="1">ROUND(10*($AH$1+$AJ$1*ROWS(AH$3:AH32))*(VLOOKUP(IF(MOD(ROWS(AH$3:AH32),$AL$7)&lt;&gt;0,MOD(ROWS(AH$3:AH32),$AL$7),$AL$7),$AL$3:$AM$7,2)+0.5*((RAND()-0.5))),0)</f>
        <v>2176</v>
      </c>
      <c r="AE32" s="15"/>
      <c r="AG32" s="3"/>
      <c r="AH32" s="3"/>
      <c r="AI32" s="4"/>
      <c r="AJ32" s="3"/>
      <c r="AK32" s="3"/>
    </row>
    <row r="33" spans="1:37" ht="16.5" x14ac:dyDescent="0.3">
      <c r="A33" s="1">
        <v>31</v>
      </c>
      <c r="B33" s="27">
        <f t="shared" ca="1" si="3"/>
        <v>2968</v>
      </c>
      <c r="C33" s="28">
        <f ca="1">VLOOKUP(SMALL($AA$3:$AA$77,ROWS(C$3:C33)),$AA$3:$AD$77,4,0)</f>
        <v>5352</v>
      </c>
      <c r="D33" s="29">
        <f t="shared" ca="1" si="4"/>
        <v>3565</v>
      </c>
      <c r="E33" s="54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12">
        <f ca="1">ROWS(AA$3:AA33)/5+RAND()</f>
        <v>7.1934764970935232</v>
      </c>
      <c r="AB33" s="3">
        <f t="shared" ca="1" si="7"/>
        <v>0.64523719352294207</v>
      </c>
      <c r="AC33" s="15">
        <f ca="1">MATCH(SMALL($AA$3:$AA$77,ROWS(AC$3:AC33)),$AA$3:$AA$77,0)</f>
        <v>32</v>
      </c>
      <c r="AD33" s="37">
        <f ca="1">ROUND(10*($AH$1+$AJ$1*ROWS(AH$3:AH33))*(VLOOKUP(IF(MOD(ROWS(AH$3:AH33),$AL$7)&lt;&gt;0,MOD(ROWS(AH$3:AH33),$AL$7),$AL$7),$AL$3:$AM$7,2)+0.5*((RAND()-0.5))),0)</f>
        <v>3565</v>
      </c>
      <c r="AE33" s="15"/>
      <c r="AG33" s="3"/>
      <c r="AH33" s="3"/>
      <c r="AI33" s="4"/>
      <c r="AJ33" s="3"/>
      <c r="AK33" s="3"/>
    </row>
    <row r="34" spans="1:37" ht="16.5" x14ac:dyDescent="0.3">
      <c r="A34" s="1">
        <v>32</v>
      </c>
      <c r="B34" s="27">
        <f t="shared" ca="1" si="3"/>
        <v>3715</v>
      </c>
      <c r="C34" s="28">
        <f ca="1">VLOOKUP(SMALL($AA$3:$AA$77,ROWS(C$3:C34)),$AA$3:$AD$77,4,0)</f>
        <v>3565</v>
      </c>
      <c r="D34" s="29">
        <f t="shared" ca="1" si="4"/>
        <v>5352</v>
      </c>
      <c r="E34" s="54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12">
        <f ca="1">ROWS(AA$3:AA34)/5+RAND()</f>
        <v>6.9274072023233062</v>
      </c>
      <c r="AB34" s="3">
        <f t="shared" ca="1" si="7"/>
        <v>0.31146946772101236</v>
      </c>
      <c r="AC34" s="15">
        <f ca="1">MATCH(SMALL($AA$3:$AA$77,ROWS(AC$3:AC34)),$AA$3:$AA$77,0)</f>
        <v>31</v>
      </c>
      <c r="AD34" s="37">
        <f ca="1">ROUND(10*($AH$1+$AJ$1*ROWS(AH$3:AH34))*(VLOOKUP(IF(MOD(ROWS(AH$3:AH34),$AL$7)&lt;&gt;0,MOD(ROWS(AH$3:AH34),$AL$7),$AL$7),$AL$3:$AM$7,2)+0.5*((RAND()-0.5))),0)</f>
        <v>5352</v>
      </c>
      <c r="AE34" s="15"/>
      <c r="AG34" s="3"/>
      <c r="AH34" s="3"/>
      <c r="AI34" s="4"/>
      <c r="AJ34" s="3"/>
      <c r="AK34" s="3"/>
    </row>
    <row r="35" spans="1:37" ht="16.5" x14ac:dyDescent="0.3">
      <c r="A35" s="1">
        <v>33</v>
      </c>
      <c r="B35" s="27">
        <f t="shared" ref="B35:B66" ca="1" si="12">INDEX($AD$3:$AD$77,RANK(AB35,$AB$3:$AB$77))</f>
        <v>5572</v>
      </c>
      <c r="C35" s="28">
        <f ca="1">VLOOKUP(SMALL($AA$3:$AA$77,ROWS(C$3:C35)),$AA$3:$AD$77,4,0)</f>
        <v>6206</v>
      </c>
      <c r="D35" s="29">
        <f t="shared" ref="D35:D66" ca="1" si="13">AD35</f>
        <v>6206</v>
      </c>
      <c r="E35" s="54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12">
        <f ca="1">ROWS(AA$3:AA35)/5+RAND()</f>
        <v>7.2095195568553354</v>
      </c>
      <c r="AB35" s="3">
        <f t="shared" ca="1" si="7"/>
        <v>0.19531793318835289</v>
      </c>
      <c r="AC35" s="15">
        <f ca="1">MATCH(SMALL($AA$3:$AA$77,ROWS(AC$3:AC35)),$AA$3:$AA$77,0)</f>
        <v>33</v>
      </c>
      <c r="AD35" s="37">
        <f ca="1">ROUND(10*($AH$1+$AJ$1*ROWS(AH$3:AH35))*(VLOOKUP(IF(MOD(ROWS(AH$3:AH35),$AL$7)&lt;&gt;0,MOD(ROWS(AH$3:AH35),$AL$7),$AL$7),$AL$3:$AM$7,2)+0.5*((RAND()-0.5))),0)</f>
        <v>6206</v>
      </c>
      <c r="AE35" s="15"/>
      <c r="AG35" s="3"/>
      <c r="AH35" s="3"/>
      <c r="AI35" s="4"/>
      <c r="AJ35" s="3"/>
      <c r="AK35" s="3"/>
    </row>
    <row r="36" spans="1:37" ht="16.5" x14ac:dyDescent="0.3">
      <c r="A36" s="1">
        <v>34</v>
      </c>
      <c r="B36" s="27">
        <f t="shared" ca="1" si="12"/>
        <v>5228</v>
      </c>
      <c r="C36" s="28">
        <f ca="1">VLOOKUP(SMALL($AA$3:$AA$77,ROWS(C$3:C36)),$AA$3:$AD$77,4,0)</f>
        <v>2471</v>
      </c>
      <c r="D36" s="29">
        <f t="shared" ca="1" si="13"/>
        <v>4918</v>
      </c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12">
        <f ca="1">ROWS(AA$3:AA36)/5+RAND()</f>
        <v>7.6588531813697216</v>
      </c>
      <c r="AB36" s="3">
        <f t="shared" ca="1" si="7"/>
        <v>7.516770678493323E-3</v>
      </c>
      <c r="AC36" s="15">
        <f ca="1">MATCH(SMALL($AA$3:$AA$77,ROWS(AC$3:AC36)),$AA$3:$AA$77,0)</f>
        <v>36</v>
      </c>
      <c r="AD36" s="37">
        <f ca="1">ROUND(10*($AH$1+$AJ$1*ROWS(AH$3:AH36))*(VLOOKUP(IF(MOD(ROWS(AH$3:AH36),$AL$7)&lt;&gt;0,MOD(ROWS(AH$3:AH36),$AL$7),$AL$7),$AL$3:$AM$7,2)+0.5*((RAND()-0.5))),0)</f>
        <v>4918</v>
      </c>
      <c r="AE36" s="15"/>
      <c r="AG36" s="3"/>
      <c r="AH36" s="3"/>
      <c r="AI36" s="4"/>
      <c r="AJ36" s="3"/>
      <c r="AK36" s="3"/>
    </row>
    <row r="37" spans="1:37" ht="16.5" x14ac:dyDescent="0.3">
      <c r="A37" s="1">
        <v>35</v>
      </c>
      <c r="B37" s="27">
        <f t="shared" ca="1" si="12"/>
        <v>1588</v>
      </c>
      <c r="C37" s="28">
        <f ca="1">VLOOKUP(SMALL($AA$3:$AA$77,ROWS(C$3:C37)),$AA$3:$AD$77,4,0)</f>
        <v>2147</v>
      </c>
      <c r="D37" s="29">
        <f t="shared" ca="1" si="13"/>
        <v>2147</v>
      </c>
      <c r="E37" s="54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12">
        <f ca="1">ROWS(AA$3:AA37)/5+RAND()</f>
        <v>7.5674098106865033</v>
      </c>
      <c r="AB37" s="3">
        <f t="shared" ca="1" si="7"/>
        <v>0.86610606515778688</v>
      </c>
      <c r="AC37" s="15">
        <f ca="1">MATCH(SMALL($AA$3:$AA$77,ROWS(AC$3:AC37)),$AA$3:$AA$77,0)</f>
        <v>35</v>
      </c>
      <c r="AD37" s="37">
        <f ca="1">ROUND(10*($AH$1+$AJ$1*ROWS(AH$3:AH37))*(VLOOKUP(IF(MOD(ROWS(AH$3:AH37),$AL$7)&lt;&gt;0,MOD(ROWS(AH$3:AH37),$AL$7),$AL$7),$AL$3:$AM$7,2)+0.5*((RAND()-0.5))),0)</f>
        <v>2147</v>
      </c>
      <c r="AE37" s="15"/>
      <c r="AG37" s="3"/>
      <c r="AH37" s="3"/>
      <c r="AI37" s="4"/>
      <c r="AJ37" s="3"/>
      <c r="AK37" s="3"/>
    </row>
    <row r="38" spans="1:37" ht="16.5" x14ac:dyDescent="0.3">
      <c r="A38" s="1">
        <v>36</v>
      </c>
      <c r="B38" s="27">
        <f t="shared" ca="1" si="12"/>
        <v>5876</v>
      </c>
      <c r="C38" s="28">
        <f ca="1">VLOOKUP(SMALL($AA$3:$AA$77,ROWS(C$3:C38)),$AA$3:$AD$77,4,0)</f>
        <v>4918</v>
      </c>
      <c r="D38" s="29">
        <f t="shared" ca="1" si="13"/>
        <v>2471</v>
      </c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12">
        <f ca="1">ROWS(AA$3:AA38)/5+RAND()</f>
        <v>7.4998877926035927</v>
      </c>
      <c r="AB38" s="3">
        <f t="shared" ca="1" si="7"/>
        <v>0.35237564695582535</v>
      </c>
      <c r="AC38" s="15">
        <f ca="1">MATCH(SMALL($AA$3:$AA$77,ROWS(AC$3:AC38)),$AA$3:$AA$77,0)</f>
        <v>34</v>
      </c>
      <c r="AD38" s="37">
        <f ca="1">ROUND(10*($AH$1+$AJ$1*ROWS(AH$3:AH38))*(VLOOKUP(IF(MOD(ROWS(AH$3:AH38),$AL$7)&lt;&gt;0,MOD(ROWS(AH$3:AH38),$AL$7),$AL$7),$AL$3:$AM$7,2)+0.5*((RAND()-0.5))),0)</f>
        <v>2471</v>
      </c>
      <c r="AE38" s="15"/>
      <c r="AG38" s="3"/>
      <c r="AH38" s="3"/>
      <c r="AI38" s="4"/>
      <c r="AJ38" s="3"/>
      <c r="AK38" s="3"/>
    </row>
    <row r="39" spans="1:37" ht="16.5" x14ac:dyDescent="0.3">
      <c r="A39" s="1">
        <v>37</v>
      </c>
      <c r="B39" s="27">
        <f t="shared" ca="1" si="12"/>
        <v>5525</v>
      </c>
      <c r="C39" s="28">
        <f ca="1">VLOOKUP(SMALL($AA$3:$AA$77,ROWS(C$3:C39)),$AA$3:$AD$77,4,0)</f>
        <v>4778</v>
      </c>
      <c r="D39" s="29">
        <f t="shared" ca="1" si="13"/>
        <v>5313</v>
      </c>
      <c r="E39" s="54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12">
        <f ca="1">ROWS(AA$3:AA39)/5+RAND()</f>
        <v>7.7159166313788479</v>
      </c>
      <c r="AB39" s="3">
        <f t="shared" ca="1" si="7"/>
        <v>0.41691025543268567</v>
      </c>
      <c r="AC39" s="15">
        <f ca="1">MATCH(SMALL($AA$3:$AA$77,ROWS(AC$3:AC39)),$AA$3:$AA$77,0)</f>
        <v>38</v>
      </c>
      <c r="AD39" s="37">
        <f ca="1">ROUND(10*($AH$1+$AJ$1*ROWS(AH$3:AH39))*(VLOOKUP(IF(MOD(ROWS(AH$3:AH39),$AL$7)&lt;&gt;0,MOD(ROWS(AH$3:AH39),$AL$7),$AL$7),$AL$3:$AM$7,2)+0.5*((RAND()-0.5))),0)</f>
        <v>5313</v>
      </c>
      <c r="AE39" s="15"/>
      <c r="AG39" s="3"/>
      <c r="AH39" s="3"/>
      <c r="AI39" s="4"/>
      <c r="AJ39" s="3"/>
      <c r="AK39" s="3"/>
    </row>
    <row r="40" spans="1:37" ht="16.5" x14ac:dyDescent="0.3">
      <c r="A40" s="1">
        <v>38</v>
      </c>
      <c r="B40" s="27">
        <f t="shared" ca="1" si="12"/>
        <v>6702</v>
      </c>
      <c r="C40" s="28">
        <f ca="1">VLOOKUP(SMALL($AA$3:$AA$77,ROWS(C$3:C40)),$AA$3:$AD$77,4,0)</f>
        <v>5313</v>
      </c>
      <c r="D40" s="29">
        <f t="shared" ca="1" si="13"/>
        <v>4778</v>
      </c>
      <c r="E40" s="54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12">
        <f ca="1">ROWS(AA$3:AA40)/5+RAND()</f>
        <v>7.6974250449267148</v>
      </c>
      <c r="AB40" s="3">
        <f t="shared" ca="1" si="7"/>
        <v>0.18649408692139646</v>
      </c>
      <c r="AC40" s="15">
        <f ca="1">MATCH(SMALL($AA$3:$AA$77,ROWS(AC$3:AC40)),$AA$3:$AA$77,0)</f>
        <v>37</v>
      </c>
      <c r="AD40" s="37">
        <f ca="1">ROUND(10*($AH$1+$AJ$1*ROWS(AH$3:AH40))*(VLOOKUP(IF(MOD(ROWS(AH$3:AH40),$AL$7)&lt;&gt;0,MOD(ROWS(AH$3:AH40),$AL$7),$AL$7),$AL$3:$AM$7,2)+0.5*((RAND()-0.5))),0)</f>
        <v>4778</v>
      </c>
      <c r="AE40" s="15"/>
      <c r="AG40" s="3"/>
      <c r="AH40" s="3"/>
      <c r="AI40" s="4"/>
      <c r="AJ40" s="3"/>
      <c r="AK40" s="3"/>
    </row>
    <row r="41" spans="1:37" ht="16.5" x14ac:dyDescent="0.3">
      <c r="A41" s="1">
        <v>39</v>
      </c>
      <c r="B41" s="27">
        <f t="shared" ca="1" si="12"/>
        <v>2373</v>
      </c>
      <c r="C41" s="28">
        <f ca="1">VLOOKUP(SMALL($AA$3:$AA$77,ROWS(C$3:C41)),$AA$3:$AD$77,4,0)</f>
        <v>5525</v>
      </c>
      <c r="D41" s="29">
        <f t="shared" ca="1" si="13"/>
        <v>5525</v>
      </c>
      <c r="E41" s="54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12">
        <f ca="1">ROWS(AA$3:AA41)/5+RAND()</f>
        <v>8.0851648440594648</v>
      </c>
      <c r="AB41" s="3">
        <f t="shared" ca="1" si="7"/>
        <v>0.57237564187272494</v>
      </c>
      <c r="AC41" s="15">
        <f ca="1">MATCH(SMALL($AA$3:$AA$77,ROWS(AC$3:AC41)),$AA$3:$AA$77,0)</f>
        <v>39</v>
      </c>
      <c r="AD41" s="37">
        <f ca="1">ROUND(10*($AH$1+$AJ$1*ROWS(AH$3:AH41))*(VLOOKUP(IF(MOD(ROWS(AH$3:AH41),$AL$7)&lt;&gt;0,MOD(ROWS(AH$3:AH41),$AL$7),$AL$7),$AL$3:$AM$7,2)+0.5*((RAND()-0.5))),0)</f>
        <v>5525</v>
      </c>
      <c r="AE41" s="15"/>
      <c r="AG41" s="3"/>
      <c r="AH41" s="3"/>
      <c r="AI41" s="4"/>
      <c r="AJ41" s="3"/>
      <c r="AK41" s="3"/>
    </row>
    <row r="42" spans="1:37" ht="16.5" x14ac:dyDescent="0.3">
      <c r="A42" s="1">
        <v>40</v>
      </c>
      <c r="B42" s="27">
        <f t="shared" ca="1" si="12"/>
        <v>1439</v>
      </c>
      <c r="C42" s="28">
        <f ca="1">VLOOKUP(SMALL($AA$3:$AA$77,ROWS(C$3:C42)),$AA$3:$AD$77,4,0)</f>
        <v>5876</v>
      </c>
      <c r="D42" s="29">
        <f t="shared" ca="1" si="13"/>
        <v>3371</v>
      </c>
      <c r="E42" s="54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12">
        <f ca="1">ROWS(AA$3:AA42)/5+RAND()</f>
        <v>8.9533798979400956</v>
      </c>
      <c r="AB42" s="3">
        <f t="shared" ca="1" si="7"/>
        <v>0.65491272600597594</v>
      </c>
      <c r="AC42" s="15">
        <f ca="1">MATCH(SMALL($AA$3:$AA$77,ROWS(AC$3:AC42)),$AA$3:$AA$77,0)</f>
        <v>43</v>
      </c>
      <c r="AD42" s="37">
        <f ca="1">ROUND(10*($AH$1+$AJ$1*ROWS(AH$3:AH42))*(VLOOKUP(IF(MOD(ROWS(AH$3:AH42),$AL$7)&lt;&gt;0,MOD(ROWS(AH$3:AH42),$AL$7),$AL$7),$AL$3:$AM$7,2)+0.5*((RAND()-0.5))),0)</f>
        <v>3371</v>
      </c>
      <c r="AE42" s="15"/>
      <c r="AG42" s="3"/>
      <c r="AH42" s="3"/>
      <c r="AI42" s="4"/>
      <c r="AJ42" s="3"/>
      <c r="AK42" s="3"/>
    </row>
    <row r="43" spans="1:37" ht="16.5" x14ac:dyDescent="0.3">
      <c r="A43" s="1">
        <v>41</v>
      </c>
      <c r="B43" s="27">
        <f t="shared" ca="1" si="12"/>
        <v>6623</v>
      </c>
      <c r="C43" s="28">
        <f ca="1">VLOOKUP(SMALL($AA$3:$AA$77,ROWS(C$3:C43)),$AA$3:$AD$77,4,0)</f>
        <v>5325</v>
      </c>
      <c r="D43" s="29">
        <f t="shared" ca="1" si="13"/>
        <v>5325</v>
      </c>
      <c r="E43" s="54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12">
        <f ca="1">ROWS(AA$3:AA43)/5+RAND()</f>
        <v>8.8171879455697084</v>
      </c>
      <c r="AB43" s="3">
        <f t="shared" ca="1" si="7"/>
        <v>0.29171405530816263</v>
      </c>
      <c r="AC43" s="15">
        <f ca="1">MATCH(SMALL($AA$3:$AA$77,ROWS(AC$3:AC43)),$AA$3:$AA$77,0)</f>
        <v>41</v>
      </c>
      <c r="AD43" s="37">
        <f ca="1">ROUND(10*($AH$1+$AJ$1*ROWS(AH$3:AH43))*(VLOOKUP(IF(MOD(ROWS(AH$3:AH43),$AL$7)&lt;&gt;0,MOD(ROWS(AH$3:AH43),$AL$7),$AL$7),$AL$3:$AM$7,2)+0.5*((RAND()-0.5))),0)</f>
        <v>5325</v>
      </c>
      <c r="AE43" s="15"/>
      <c r="AG43" s="3"/>
      <c r="AH43" s="3"/>
      <c r="AI43" s="4"/>
      <c r="AJ43" s="3"/>
      <c r="AK43" s="3"/>
    </row>
    <row r="44" spans="1:37" ht="16.5" x14ac:dyDescent="0.3">
      <c r="A44" s="1">
        <v>42</v>
      </c>
      <c r="B44" s="27">
        <f t="shared" ca="1" si="12"/>
        <v>8272</v>
      </c>
      <c r="C44" s="28">
        <f ca="1">VLOOKUP(SMALL($AA$3:$AA$77,ROWS(C$3:C44)),$AA$3:$AD$77,4,0)</f>
        <v>3371</v>
      </c>
      <c r="D44" s="29">
        <f t="shared" ca="1" si="13"/>
        <v>5304</v>
      </c>
      <c r="E44" s="54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12">
        <f ca="1">ROWS(AA$3:AA44)/5+RAND()</f>
        <v>9.2000858455494132</v>
      </c>
      <c r="AB44" s="3">
        <f t="shared" ca="1" si="7"/>
        <v>3.1745050221631765E-2</v>
      </c>
      <c r="AC44" s="15">
        <f ca="1">MATCH(SMALL($AA$3:$AA$77,ROWS(AC$3:AC44)),$AA$3:$AA$77,0)</f>
        <v>40</v>
      </c>
      <c r="AD44" s="37">
        <f ca="1">ROUND(10*($AH$1+$AJ$1*ROWS(AH$3:AH44))*(VLOOKUP(IF(MOD(ROWS(AH$3:AH44),$AL$7)&lt;&gt;0,MOD(ROWS(AH$3:AH44),$AL$7),$AL$7),$AL$3:$AM$7,2)+0.5*((RAND()-0.5))),0)</f>
        <v>5304</v>
      </c>
      <c r="AE44" s="15"/>
      <c r="AG44" s="3"/>
      <c r="AH44" s="3"/>
      <c r="AI44" s="4"/>
      <c r="AJ44" s="3"/>
      <c r="AK44" s="3"/>
    </row>
    <row r="45" spans="1:37" ht="16.5" x14ac:dyDescent="0.3">
      <c r="A45" s="1">
        <v>43</v>
      </c>
      <c r="B45" s="27">
        <f t="shared" ca="1" si="12"/>
        <v>7864</v>
      </c>
      <c r="C45" s="28">
        <f ca="1">VLOOKUP(SMALL($AA$3:$AA$77,ROWS(C$3:C45)),$AA$3:$AD$77,4,0)</f>
        <v>3715</v>
      </c>
      <c r="D45" s="29">
        <f t="shared" ca="1" si="13"/>
        <v>5876</v>
      </c>
      <c r="E45" s="54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12">
        <f ca="1">ROWS(AA$3:AA45)/5+RAND()</f>
        <v>8.7319553940832915</v>
      </c>
      <c r="AB45" s="3">
        <f t="shared" ca="1" si="7"/>
        <v>5.7923836412292706E-2</v>
      </c>
      <c r="AC45" s="15">
        <f ca="1">MATCH(SMALL($AA$3:$AA$77,ROWS(AC$3:AC45)),$AA$3:$AA$77,0)</f>
        <v>44</v>
      </c>
      <c r="AD45" s="37">
        <f ca="1">ROUND(10*($AH$1+$AJ$1*ROWS(AH$3:AH45))*(VLOOKUP(IF(MOD(ROWS(AH$3:AH45),$AL$7)&lt;&gt;0,MOD(ROWS(AH$3:AH45),$AL$7),$AL$7),$AL$3:$AM$7,2)+0.5*((RAND()-0.5))),0)</f>
        <v>5876</v>
      </c>
      <c r="AE45" s="15"/>
      <c r="AG45" s="3"/>
      <c r="AH45" s="3"/>
      <c r="AI45" s="4"/>
      <c r="AJ45" s="3"/>
      <c r="AK45" s="3"/>
    </row>
    <row r="46" spans="1:37" ht="16.5" x14ac:dyDescent="0.3">
      <c r="A46" s="1">
        <v>44</v>
      </c>
      <c r="B46" s="27">
        <f t="shared" ca="1" si="12"/>
        <v>9453</v>
      </c>
      <c r="C46" s="28">
        <f ca="1">VLOOKUP(SMALL($AA$3:$AA$77,ROWS(C$3:C46)),$AA$3:$AD$77,4,0)</f>
        <v>5304</v>
      </c>
      <c r="D46" s="29">
        <f t="shared" ca="1" si="13"/>
        <v>3715</v>
      </c>
      <c r="E46" s="54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12">
        <f ca="1">ROWS(AA$3:AA46)/5+RAND()</f>
        <v>9.1348581584696653</v>
      </c>
      <c r="AB46" s="3">
        <f t="shared" ca="1" si="7"/>
        <v>6.9702219529254705E-2</v>
      </c>
      <c r="AC46" s="15">
        <f ca="1">MATCH(SMALL($AA$3:$AA$77,ROWS(AC$3:AC46)),$AA$3:$AA$77,0)</f>
        <v>42</v>
      </c>
      <c r="AD46" s="37">
        <f ca="1">ROUND(10*($AH$1+$AJ$1*ROWS(AH$3:AH46))*(VLOOKUP(IF(MOD(ROWS(AH$3:AH46),$AL$7)&lt;&gt;0,MOD(ROWS(AH$3:AH46),$AL$7),$AL$7),$AL$3:$AM$7,2)+0.5*((RAND()-0.5))),0)</f>
        <v>3715</v>
      </c>
      <c r="AE46" s="15"/>
      <c r="AG46" s="3"/>
      <c r="AH46" s="3"/>
      <c r="AI46" s="4"/>
      <c r="AJ46" s="3"/>
      <c r="AK46" s="3"/>
    </row>
    <row r="47" spans="1:37" ht="16.5" x14ac:dyDescent="0.3">
      <c r="A47" s="1">
        <v>45</v>
      </c>
      <c r="B47" s="27">
        <f t="shared" ca="1" si="12"/>
        <v>3565</v>
      </c>
      <c r="C47" s="28">
        <f ca="1">VLOOKUP(SMALL($AA$3:$AA$77,ROWS(C$3:C47)),$AA$3:$AD$77,4,0)</f>
        <v>2925</v>
      </c>
      <c r="D47" s="29">
        <f t="shared" ca="1" si="13"/>
        <v>4698</v>
      </c>
      <c r="E47" s="54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12">
        <f ca="1">ROWS(AA$3:AA47)/5+RAND()</f>
        <v>9.7827131115451866</v>
      </c>
      <c r="AB47" s="3">
        <f t="shared" ca="1" si="7"/>
        <v>0.54108780855929928</v>
      </c>
      <c r="AC47" s="15">
        <f ca="1">MATCH(SMALL($AA$3:$AA$77,ROWS(AC$3:AC47)),$AA$3:$AA$77,0)</f>
        <v>46</v>
      </c>
      <c r="AD47" s="37">
        <f ca="1">ROUND(10*($AH$1+$AJ$1*ROWS(AH$3:AH47))*(VLOOKUP(IF(MOD(ROWS(AH$3:AH47),$AL$7)&lt;&gt;0,MOD(ROWS(AH$3:AH47),$AL$7),$AL$7),$AL$3:$AM$7,2)+0.5*((RAND()-0.5))),0)</f>
        <v>4698</v>
      </c>
      <c r="AE47" s="15"/>
      <c r="AG47" s="3"/>
      <c r="AH47" s="3"/>
      <c r="AI47" s="4"/>
      <c r="AJ47" s="3"/>
      <c r="AK47" s="3"/>
    </row>
    <row r="48" spans="1:37" ht="16.5" x14ac:dyDescent="0.3">
      <c r="A48" s="1">
        <v>46</v>
      </c>
      <c r="B48" s="27">
        <f t="shared" ca="1" si="12"/>
        <v>967</v>
      </c>
      <c r="C48" s="28">
        <f ca="1">VLOOKUP(SMALL($AA$3:$AA$77,ROWS(C$3:C48)),$AA$3:$AD$77,4,0)</f>
        <v>4698</v>
      </c>
      <c r="D48" s="29">
        <f t="shared" ca="1" si="13"/>
        <v>2925</v>
      </c>
      <c r="E48" s="54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12">
        <f ca="1">ROWS(AA$3:AA48)/5+RAND()</f>
        <v>9.4353292503054877</v>
      </c>
      <c r="AB48" s="3">
        <f t="shared" ca="1" si="7"/>
        <v>0.98495714286514524</v>
      </c>
      <c r="AC48" s="15">
        <f ca="1">MATCH(SMALL($AA$3:$AA$77,ROWS(AC$3:AC48)),$AA$3:$AA$77,0)</f>
        <v>45</v>
      </c>
      <c r="AD48" s="37">
        <f ca="1">ROUND(10*($AH$1+$AJ$1*ROWS(AH$3:AH48))*(VLOOKUP(IF(MOD(ROWS(AH$3:AH48),$AL$7)&lt;&gt;0,MOD(ROWS(AH$3:AH48),$AL$7),$AL$7),$AL$3:$AM$7,2)+0.5*((RAND()-0.5))),0)</f>
        <v>2925</v>
      </c>
      <c r="AE48" s="15"/>
      <c r="AG48" s="3"/>
      <c r="AH48" s="3"/>
      <c r="AI48" s="4"/>
      <c r="AJ48" s="3"/>
      <c r="AK48" s="3"/>
    </row>
    <row r="49" spans="1:37" ht="16.5" x14ac:dyDescent="0.3">
      <c r="A49" s="1">
        <v>47</v>
      </c>
      <c r="B49" s="27">
        <f t="shared" ca="1" si="12"/>
        <v>2392</v>
      </c>
      <c r="C49" s="28">
        <f ca="1">VLOOKUP(SMALL($AA$3:$AA$77,ROWS(C$3:C49)),$AA$3:$AD$77,4,0)</f>
        <v>7921</v>
      </c>
      <c r="D49" s="29">
        <f t="shared" ca="1" si="13"/>
        <v>6623</v>
      </c>
      <c r="E49" s="54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12">
        <f ca="1">ROWS(AA$3:AA49)/5+RAND()</f>
        <v>9.856166411011051</v>
      </c>
      <c r="AB49" s="3">
        <f t="shared" ca="1" si="7"/>
        <v>0.58601293090898254</v>
      </c>
      <c r="AC49" s="15">
        <f ca="1">MATCH(SMALL($AA$3:$AA$77,ROWS(AC$3:AC49)),$AA$3:$AA$77,0)</f>
        <v>48</v>
      </c>
      <c r="AD49" s="37">
        <f ca="1">ROUND(10*($AH$1+$AJ$1*ROWS(AH$3:AH49))*(VLOOKUP(IF(MOD(ROWS(AH$3:AH49),$AL$7)&lt;&gt;0,MOD(ROWS(AH$3:AH49),$AL$7),$AL$7),$AL$3:$AM$7,2)+0.5*((RAND()-0.5))),0)</f>
        <v>6623</v>
      </c>
      <c r="AE49" s="15"/>
      <c r="AG49" s="3"/>
      <c r="AH49" s="3"/>
      <c r="AI49" s="4"/>
      <c r="AJ49" s="3"/>
      <c r="AK49" s="3"/>
    </row>
    <row r="50" spans="1:37" ht="16.5" x14ac:dyDescent="0.3">
      <c r="A50" s="1">
        <v>48</v>
      </c>
      <c r="B50" s="27">
        <f t="shared" ca="1" si="12"/>
        <v>1341</v>
      </c>
      <c r="C50" s="28">
        <f ca="1">VLOOKUP(SMALL($AA$3:$AA$77,ROWS(C$3:C50)),$AA$3:$AD$77,4,0)</f>
        <v>6623</v>
      </c>
      <c r="D50" s="29">
        <f t="shared" ca="1" si="13"/>
        <v>7921</v>
      </c>
      <c r="E50" s="54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12">
        <f ca="1">ROWS(AA$3:AA50)/5+RAND()</f>
        <v>9.8504216858370341</v>
      </c>
      <c r="AB50" s="3">
        <f t="shared" ca="1" si="7"/>
        <v>0.95072640923545815</v>
      </c>
      <c r="AC50" s="15">
        <f ca="1">MATCH(SMALL($AA$3:$AA$77,ROWS(AC$3:AC50)),$AA$3:$AA$77,0)</f>
        <v>47</v>
      </c>
      <c r="AD50" s="37">
        <f ca="1">ROUND(10*($AH$1+$AJ$1*ROWS(AH$3:AH50))*(VLOOKUP(IF(MOD(ROWS(AH$3:AH50),$AL$7)&lt;&gt;0,MOD(ROWS(AH$3:AH50),$AL$7),$AL$7),$AL$3:$AM$7,2)+0.5*((RAND()-0.5))),0)</f>
        <v>7921</v>
      </c>
      <c r="AE50" s="15"/>
      <c r="AG50" s="3"/>
      <c r="AH50" s="3"/>
      <c r="AI50" s="4"/>
      <c r="AJ50" s="3"/>
      <c r="AK50" s="3"/>
    </row>
    <row r="51" spans="1:37" ht="16.5" x14ac:dyDescent="0.3">
      <c r="A51" s="1">
        <v>49</v>
      </c>
      <c r="B51" s="27">
        <f t="shared" ca="1" si="12"/>
        <v>3529</v>
      </c>
      <c r="C51" s="28">
        <f ca="1">VLOOKUP(SMALL($AA$3:$AA$77,ROWS(C$3:C51)),$AA$3:$AD$77,4,0)</f>
        <v>3503</v>
      </c>
      <c r="D51" s="29">
        <f t="shared" ca="1" si="13"/>
        <v>6797</v>
      </c>
      <c r="E51" s="54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12">
        <f ca="1">ROWS(AA$3:AA51)/5+RAND()</f>
        <v>10.740015445414846</v>
      </c>
      <c r="AB51" s="3">
        <f t="shared" ca="1" si="7"/>
        <v>0.66272387948380596</v>
      </c>
      <c r="AC51" s="15">
        <f ca="1">MATCH(SMALL($AA$3:$AA$77,ROWS(AC$3:AC51)),$AA$3:$AA$77,0)</f>
        <v>50</v>
      </c>
      <c r="AD51" s="37">
        <f ca="1">ROUND(10*($AH$1+$AJ$1*ROWS(AH$3:AH51))*(VLOOKUP(IF(MOD(ROWS(AH$3:AH51),$AL$7)&lt;&gt;0,MOD(ROWS(AH$3:AH51),$AL$7),$AL$7),$AL$3:$AM$7,2)+0.5*((RAND()-0.5))),0)</f>
        <v>6797</v>
      </c>
      <c r="AE51" s="15"/>
      <c r="AG51" s="3"/>
      <c r="AH51" s="3"/>
      <c r="AI51" s="4"/>
      <c r="AJ51" s="3"/>
      <c r="AK51" s="3"/>
    </row>
    <row r="52" spans="1:37" ht="16.5" x14ac:dyDescent="0.3">
      <c r="A52" s="1">
        <v>50</v>
      </c>
      <c r="B52" s="27">
        <f t="shared" ca="1" si="12"/>
        <v>2168</v>
      </c>
      <c r="C52" s="28">
        <f ca="1">VLOOKUP(SMALL($AA$3:$AA$77,ROWS(C$3:C52)),$AA$3:$AD$77,4,0)</f>
        <v>5763</v>
      </c>
      <c r="D52" s="29">
        <f t="shared" ca="1" si="13"/>
        <v>3503</v>
      </c>
      <c r="E52" s="54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12">
        <f ca="1">ROWS(AA$3:AA52)/5+RAND()</f>
        <v>10.692720397845905</v>
      </c>
      <c r="AB52" s="3">
        <f t="shared" ca="1" si="7"/>
        <v>0.8539322103390844</v>
      </c>
      <c r="AC52" s="15">
        <f ca="1">MATCH(SMALL($AA$3:$AA$77,ROWS(AC$3:AC52)),$AA$3:$AA$77,0)</f>
        <v>51</v>
      </c>
      <c r="AD52" s="37">
        <f ca="1">ROUND(10*($AH$1+$AJ$1*ROWS(AH$3:AH52))*(VLOOKUP(IF(MOD(ROWS(AH$3:AH52),$AL$7)&lt;&gt;0,MOD(ROWS(AH$3:AH52),$AL$7),$AL$7),$AL$3:$AM$7,2)+0.5*((RAND()-0.5))),0)</f>
        <v>3503</v>
      </c>
      <c r="AE52" s="15"/>
      <c r="AG52" s="3"/>
      <c r="AH52" s="3"/>
      <c r="AI52" s="4"/>
      <c r="AJ52" s="3"/>
      <c r="AK52" s="3"/>
    </row>
    <row r="53" spans="1:37" ht="16.5" x14ac:dyDescent="0.3">
      <c r="A53" s="1">
        <v>51</v>
      </c>
      <c r="B53" s="27">
        <f t="shared" ca="1" si="12"/>
        <v>2176</v>
      </c>
      <c r="C53" s="28">
        <f ca="1">VLOOKUP(SMALL($AA$3:$AA$77,ROWS(C$3:C53)),$AA$3:$AD$77,4,0)</f>
        <v>6797</v>
      </c>
      <c r="D53" s="29">
        <f t="shared" ca="1" si="13"/>
        <v>5763</v>
      </c>
      <c r="E53" s="54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12">
        <f ca="1">ROWS(AA$3:AA53)/5+RAND()</f>
        <v>10.725726595654574</v>
      </c>
      <c r="AB53" s="3">
        <f t="shared" ca="1" si="7"/>
        <v>0.55838746507462012</v>
      </c>
      <c r="AC53" s="15">
        <f ca="1">MATCH(SMALL($AA$3:$AA$77,ROWS(AC$3:AC53)),$AA$3:$AA$77,0)</f>
        <v>49</v>
      </c>
      <c r="AD53" s="37">
        <f ca="1">ROUND(10*($AH$1+$AJ$1*ROWS(AH$3:AH53))*(VLOOKUP(IF(MOD(ROWS(AH$3:AH53),$AL$7)&lt;&gt;0,MOD(ROWS(AH$3:AH53),$AL$7),$AL$7),$AL$3:$AM$7,2)+0.5*((RAND()-0.5))),0)</f>
        <v>5763</v>
      </c>
      <c r="AE53" s="15"/>
      <c r="AG53" s="3"/>
      <c r="AH53" s="3"/>
      <c r="AI53" s="4"/>
      <c r="AJ53" s="3"/>
      <c r="AK53" s="3"/>
    </row>
    <row r="54" spans="1:37" ht="16.5" x14ac:dyDescent="0.3">
      <c r="A54" s="1">
        <v>52</v>
      </c>
      <c r="B54" s="27">
        <f t="shared" ca="1" si="12"/>
        <v>3331</v>
      </c>
      <c r="C54" s="28">
        <f ca="1">VLOOKUP(SMALL($AA$3:$AA$77,ROWS(C$3:C54)),$AA$3:$AD$77,4,0)</f>
        <v>9281</v>
      </c>
      <c r="D54" s="29">
        <f t="shared" ca="1" si="13"/>
        <v>4749</v>
      </c>
      <c r="E54" s="54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12">
        <f ca="1">ROWS(AA$3:AA54)/5+RAND()</f>
        <v>11.093261727143753</v>
      </c>
      <c r="AB54" s="3">
        <f t="shared" ca="1" si="7"/>
        <v>0.57191743076444823</v>
      </c>
      <c r="AC54" s="15">
        <f ca="1">MATCH(SMALL($AA$3:$AA$77,ROWS(AC$3:AC54)),$AA$3:$AA$77,0)</f>
        <v>53</v>
      </c>
      <c r="AD54" s="37">
        <f ca="1">ROUND(10*($AH$1+$AJ$1*ROWS(AH$3:AH54))*(VLOOKUP(IF(MOD(ROWS(AH$3:AH54),$AL$7)&lt;&gt;0,MOD(ROWS(AH$3:AH54),$AL$7),$AL$7),$AL$3:$AM$7,2)+0.5*((RAND()-0.5))),0)</f>
        <v>4749</v>
      </c>
      <c r="AE54" s="15"/>
      <c r="AG54" s="3"/>
      <c r="AH54" s="3"/>
      <c r="AI54" s="4"/>
      <c r="AJ54" s="3"/>
      <c r="AK54" s="3"/>
    </row>
    <row r="55" spans="1:37" ht="16.5" x14ac:dyDescent="0.3">
      <c r="A55" s="1">
        <v>53</v>
      </c>
      <c r="B55" s="27">
        <f t="shared" ca="1" si="12"/>
        <v>3405</v>
      </c>
      <c r="C55" s="28">
        <f ca="1">VLOOKUP(SMALL($AA$3:$AA$77,ROWS(C$3:C55)),$AA$3:$AD$77,4,0)</f>
        <v>4749</v>
      </c>
      <c r="D55" s="29">
        <f t="shared" ca="1" si="13"/>
        <v>9281</v>
      </c>
      <c r="E55" s="54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12">
        <f ca="1">ROWS(AA$3:AA55)/5+RAND()</f>
        <v>10.805025419187993</v>
      </c>
      <c r="AB55" s="3">
        <f t="shared" ca="1" si="7"/>
        <v>0.69903556261886524</v>
      </c>
      <c r="AC55" s="15">
        <f ca="1">MATCH(SMALL($AA$3:$AA$77,ROWS(AC$3:AC55)),$AA$3:$AA$77,0)</f>
        <v>52</v>
      </c>
      <c r="AD55" s="37">
        <f ca="1">ROUND(10*($AH$1+$AJ$1*ROWS(AH$3:AH55))*(VLOOKUP(IF(MOD(ROWS(AH$3:AH55),$AL$7)&lt;&gt;0,MOD(ROWS(AH$3:AH55),$AL$7),$AL$7),$AL$3:$AM$7,2)+0.5*((RAND()-0.5))),0)</f>
        <v>9281</v>
      </c>
      <c r="AE55" s="15"/>
      <c r="AG55" s="3"/>
      <c r="AH55" s="3"/>
      <c r="AI55" s="4"/>
      <c r="AJ55" s="3"/>
      <c r="AK55" s="3"/>
    </row>
    <row r="56" spans="1:37" ht="16.5" x14ac:dyDescent="0.3">
      <c r="A56" s="1">
        <v>54</v>
      </c>
      <c r="B56" s="27">
        <f t="shared" ca="1" si="12"/>
        <v>1632</v>
      </c>
      <c r="C56" s="28">
        <f ca="1">VLOOKUP(SMALL($AA$3:$AA$77,ROWS(C$3:C56)),$AA$3:$AD$77,4,0)</f>
        <v>5458</v>
      </c>
      <c r="D56" s="29">
        <f t="shared" ca="1" si="13"/>
        <v>5458</v>
      </c>
      <c r="E56" s="54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12">
        <f ca="1">ROWS(AA$3:AA56)/5+RAND()</f>
        <v>11.344775807609905</v>
      </c>
      <c r="AB56" s="3">
        <f t="shared" ca="1" si="7"/>
        <v>0.79272328318664409</v>
      </c>
      <c r="AC56" s="15">
        <f ca="1">MATCH(SMALL($AA$3:$AA$77,ROWS(AC$3:AC56)),$AA$3:$AA$77,0)</f>
        <v>54</v>
      </c>
      <c r="AD56" s="37">
        <f ca="1">ROUND(10*($AH$1+$AJ$1*ROWS(AH$3:AH56))*(VLOOKUP(IF(MOD(ROWS(AH$3:AH56),$AL$7)&lt;&gt;0,MOD(ROWS(AH$3:AH56),$AL$7),$AL$7),$AL$3:$AM$7,2)+0.5*((RAND()-0.5))),0)</f>
        <v>5458</v>
      </c>
      <c r="AE56" s="15"/>
      <c r="AG56" s="3"/>
      <c r="AH56" s="3"/>
      <c r="AI56" s="4"/>
      <c r="AJ56" s="3"/>
      <c r="AK56" s="3"/>
    </row>
    <row r="57" spans="1:37" ht="16.5" x14ac:dyDescent="0.3">
      <c r="A57" s="1">
        <v>55</v>
      </c>
      <c r="B57" s="27">
        <f t="shared" ca="1" si="12"/>
        <v>5766</v>
      </c>
      <c r="C57" s="28">
        <f ca="1">VLOOKUP(SMALL($AA$3:$AA$77,ROWS(C$3:C57)),$AA$3:$AD$77,4,0)</f>
        <v>6207</v>
      </c>
      <c r="D57" s="29">
        <f t="shared" ca="1" si="13"/>
        <v>5572</v>
      </c>
      <c r="E57" s="54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12">
        <f ca="1">ROWS(AA$3:AA57)/5+RAND()</f>
        <v>11.842184248528216</v>
      </c>
      <c r="AB57" s="3">
        <f t="shared" ca="1" si="7"/>
        <v>0.11700629445916644</v>
      </c>
      <c r="AC57" s="15">
        <f ca="1">MATCH(SMALL($AA$3:$AA$77,ROWS(AC$3:AC57)),$AA$3:$AA$77,0)</f>
        <v>56</v>
      </c>
      <c r="AD57" s="37">
        <f ca="1">ROUND(10*($AH$1+$AJ$1*ROWS(AH$3:AH57))*(VLOOKUP(IF(MOD(ROWS(AH$3:AH57),$AL$7)&lt;&gt;0,MOD(ROWS(AH$3:AH57),$AL$7),$AL$7),$AL$3:$AM$7,2)+0.5*((RAND()-0.5))),0)</f>
        <v>5572</v>
      </c>
      <c r="AE57" s="15"/>
      <c r="AG57" s="3"/>
      <c r="AH57" s="3"/>
      <c r="AI57" s="4"/>
      <c r="AJ57" s="3"/>
      <c r="AK57" s="3"/>
    </row>
    <row r="58" spans="1:37" ht="16.5" x14ac:dyDescent="0.3">
      <c r="A58" s="1">
        <v>56</v>
      </c>
      <c r="B58" s="27">
        <f t="shared" ca="1" si="12"/>
        <v>5313</v>
      </c>
      <c r="C58" s="28">
        <f ca="1">VLOOKUP(SMALL($AA$3:$AA$77,ROWS(C$3:C58)),$AA$3:$AD$77,4,0)</f>
        <v>5572</v>
      </c>
      <c r="D58" s="29">
        <f t="shared" ca="1" si="13"/>
        <v>6207</v>
      </c>
      <c r="E58" s="30"/>
      <c r="AA58" s="12">
        <f ca="1">ROWS(AA$3:AA58)/5+RAND()</f>
        <v>11.372057387845985</v>
      </c>
      <c r="AB58" s="3">
        <f t="shared" ca="1" si="7"/>
        <v>0.46014247665236208</v>
      </c>
      <c r="AC58" s="15">
        <f ca="1">MATCH(SMALL($AA$3:$AA$77,ROWS(AC$3:AC58)),$AA$3:$AA$77,0)</f>
        <v>55</v>
      </c>
      <c r="AD58" s="37">
        <f ca="1">ROUND(10*($AH$1+$AJ$1*ROWS(AH$3:AH58))*(VLOOKUP(IF(MOD(ROWS(AH$3:AH58),$AL$7)&lt;&gt;0,MOD(ROWS(AH$3:AH58),$AL$7),$AL$7),$AL$3:$AM$7,2)+0.5*((RAND()-0.5))),0)</f>
        <v>6207</v>
      </c>
      <c r="AE58" s="15"/>
      <c r="AG58" s="3"/>
      <c r="AH58" s="3"/>
      <c r="AI58" s="4"/>
      <c r="AJ58" s="3"/>
      <c r="AK58" s="3"/>
    </row>
    <row r="59" spans="1:37" ht="16.5" x14ac:dyDescent="0.3">
      <c r="A59" s="1">
        <v>57</v>
      </c>
      <c r="B59" s="27">
        <f t="shared" ca="1" si="12"/>
        <v>5994</v>
      </c>
      <c r="C59" s="28">
        <f ca="1">VLOOKUP(SMALL($AA$3:$AA$77,ROWS(C$3:C59)),$AA$3:$AD$77,4,0)</f>
        <v>5994</v>
      </c>
      <c r="D59" s="29">
        <f t="shared" ca="1" si="13"/>
        <v>6702</v>
      </c>
      <c r="E59" s="30"/>
      <c r="AA59" s="12">
        <f ca="1">ROWS(AA$3:AA59)/5+RAND()</f>
        <v>12.230191734974323</v>
      </c>
      <c r="AB59" s="3">
        <f t="shared" ca="1" si="7"/>
        <v>0.17837278882111951</v>
      </c>
      <c r="AC59" s="15">
        <f ca="1">MATCH(SMALL($AA$3:$AA$77,ROWS(AC$3:AC59)),$AA$3:$AA$77,0)</f>
        <v>59</v>
      </c>
      <c r="AD59" s="37">
        <f ca="1">ROUND(10*($AH$1+$AJ$1*ROWS(AH$3:AH59))*(VLOOKUP(IF(MOD(ROWS(AH$3:AH59),$AL$7)&lt;&gt;0,MOD(ROWS(AH$3:AH59),$AL$7),$AL$7),$AL$3:$AM$7,2)+0.5*((RAND()-0.5))),0)</f>
        <v>6702</v>
      </c>
      <c r="AE59" s="15"/>
      <c r="AG59" s="3"/>
      <c r="AH59" s="3"/>
      <c r="AI59" s="4"/>
      <c r="AJ59" s="3"/>
      <c r="AK59" s="3"/>
    </row>
    <row r="60" spans="1:37" ht="16.5" x14ac:dyDescent="0.3">
      <c r="A60" s="1">
        <v>58</v>
      </c>
      <c r="B60" s="27">
        <f t="shared" ca="1" si="12"/>
        <v>3312</v>
      </c>
      <c r="C60" s="28">
        <f ca="1">VLOOKUP(SMALL($AA$3:$AA$77,ROWS(C$3:C60)),$AA$3:$AD$77,4,0)</f>
        <v>6702</v>
      </c>
      <c r="D60" s="29">
        <f t="shared" ca="1" si="13"/>
        <v>8236</v>
      </c>
      <c r="E60" s="30"/>
      <c r="AA60" s="12">
        <f ca="1">ROWS(AA$3:AA60)/5+RAND()</f>
        <v>12.461612488308106</v>
      </c>
      <c r="AB60" s="3">
        <f t="shared" ca="1" si="7"/>
        <v>0.64043466465537813</v>
      </c>
      <c r="AC60" s="15">
        <f ca="1">MATCH(SMALL($AA$3:$AA$77,ROWS(AC$3:AC60)),$AA$3:$AA$77,0)</f>
        <v>57</v>
      </c>
      <c r="AD60" s="37">
        <f ca="1">ROUND(10*($AH$1+$AJ$1*ROWS(AH$3:AH60))*(VLOOKUP(IF(MOD(ROWS(AH$3:AH60),$AL$7)&lt;&gt;0,MOD(ROWS(AH$3:AH60),$AL$7),$AL$7),$AL$3:$AM$7,2)+0.5*((RAND()-0.5))),0)</f>
        <v>8236</v>
      </c>
      <c r="AE60" s="15"/>
      <c r="AG60" s="3"/>
      <c r="AH60" s="3"/>
      <c r="AI60" s="4"/>
      <c r="AJ60" s="3"/>
      <c r="AK60" s="3"/>
    </row>
    <row r="61" spans="1:37" ht="16.5" x14ac:dyDescent="0.3">
      <c r="A61" s="1">
        <v>59</v>
      </c>
      <c r="B61" s="27">
        <f t="shared" ca="1" si="12"/>
        <v>1466</v>
      </c>
      <c r="C61" s="28">
        <f ca="1">VLOOKUP(SMALL($AA$3:$AA$77,ROWS(C$3:C61)),$AA$3:$AD$77,4,0)</f>
        <v>8236</v>
      </c>
      <c r="D61" s="29">
        <f t="shared" ca="1" si="13"/>
        <v>5994</v>
      </c>
      <c r="E61" s="30"/>
      <c r="AA61" s="12">
        <f ca="1">ROWS(AA$3:AA61)/5+RAND()</f>
        <v>12.097679307790411</v>
      </c>
      <c r="AB61" s="3">
        <f t="shared" ca="1" si="7"/>
        <v>0.89635564451283478</v>
      </c>
      <c r="AC61" s="15">
        <f ca="1">MATCH(SMALL($AA$3:$AA$77,ROWS(AC$3:AC61)),$AA$3:$AA$77,0)</f>
        <v>58</v>
      </c>
      <c r="AD61" s="37">
        <f ca="1">ROUND(10*($AH$1+$AJ$1*ROWS(AH$3:AH61))*(VLOOKUP(IF(MOD(ROWS(AH$3:AH61),$AL$7)&lt;&gt;0,MOD(ROWS(AH$3:AH61),$AL$7),$AL$7),$AL$3:$AM$7,2)+0.5*((RAND()-0.5))),0)</f>
        <v>5994</v>
      </c>
      <c r="AE61" s="15"/>
      <c r="AG61" s="3"/>
      <c r="AH61" s="3"/>
      <c r="AI61" s="4"/>
      <c r="AJ61" s="3"/>
      <c r="AK61" s="3"/>
    </row>
    <row r="62" spans="1:37" ht="16.5" x14ac:dyDescent="0.3">
      <c r="A62" s="1">
        <v>60</v>
      </c>
      <c r="B62" s="27">
        <f t="shared" ca="1" si="12"/>
        <v>7736</v>
      </c>
      <c r="C62" s="28">
        <f ca="1">VLOOKUP(SMALL($AA$3:$AA$77,ROWS(C$3:C62)),$AA$3:$AD$77,4,0)</f>
        <v>6139</v>
      </c>
      <c r="D62" s="29">
        <f t="shared" ca="1" si="13"/>
        <v>5597</v>
      </c>
      <c r="E62" s="30"/>
      <c r="AA62" s="12">
        <f ca="1">ROWS(AA$3:AA62)/5+RAND()</f>
        <v>12.627211946690879</v>
      </c>
      <c r="AB62" s="3">
        <f t="shared" ca="1" si="7"/>
        <v>8.4298972288616714E-3</v>
      </c>
      <c r="AC62" s="15">
        <f ca="1">MATCH(SMALL($AA$3:$AA$77,ROWS(AC$3:AC62)),$AA$3:$AA$77,0)</f>
        <v>61</v>
      </c>
      <c r="AD62" s="37">
        <f ca="1">ROUND(10*($AH$1+$AJ$1*ROWS(AH$3:AH62))*(VLOOKUP(IF(MOD(ROWS(AH$3:AH62),$AL$7)&lt;&gt;0,MOD(ROWS(AH$3:AH62),$AL$7),$AL$7),$AL$3:$AM$7,2)+0.5*((RAND()-0.5))),0)</f>
        <v>5597</v>
      </c>
      <c r="AE62" s="15"/>
      <c r="AG62" s="3"/>
      <c r="AH62" s="3"/>
      <c r="AI62" s="4"/>
      <c r="AJ62" s="3"/>
      <c r="AK62" s="3"/>
    </row>
    <row r="63" spans="1:37" ht="16.5" x14ac:dyDescent="0.3">
      <c r="A63" s="1">
        <v>61</v>
      </c>
      <c r="B63" s="27">
        <f t="shared" ca="1" si="12"/>
        <v>1346</v>
      </c>
      <c r="C63" s="28">
        <f ca="1">VLOOKUP(SMALL($AA$3:$AA$77,ROWS(C$3:C63)),$AA$3:$AD$77,4,0)</f>
        <v>5597</v>
      </c>
      <c r="D63" s="29">
        <f t="shared" ca="1" si="13"/>
        <v>6139</v>
      </c>
      <c r="E63" s="30"/>
      <c r="AA63" s="12">
        <f ca="1">ROWS(AA$3:AA63)/5+RAND()</f>
        <v>12.567618848119825</v>
      </c>
      <c r="AB63" s="3">
        <f t="shared" ca="1" si="7"/>
        <v>0.76237637762591004</v>
      </c>
      <c r="AC63" s="15">
        <f ca="1">MATCH(SMALL($AA$3:$AA$77,ROWS(AC$3:AC63)),$AA$3:$AA$77,0)</f>
        <v>60</v>
      </c>
      <c r="AD63" s="37">
        <f ca="1">ROUND(10*($AH$1+$AJ$1*ROWS(AH$3:AH63))*(VLOOKUP(IF(MOD(ROWS(AH$3:AH63),$AL$7)&lt;&gt;0,MOD(ROWS(AH$3:AH63),$AL$7),$AL$7),$AL$3:$AM$7,2)+0.5*((RAND()-0.5))),0)</f>
        <v>6139</v>
      </c>
      <c r="AE63" s="15"/>
      <c r="AG63" s="3"/>
      <c r="AH63" s="3"/>
      <c r="AI63" s="4"/>
      <c r="AJ63" s="3"/>
      <c r="AK63" s="3"/>
    </row>
    <row r="64" spans="1:37" ht="16.5" x14ac:dyDescent="0.3">
      <c r="A64" s="1">
        <v>62</v>
      </c>
      <c r="B64" s="27">
        <f t="shared" ca="1" si="12"/>
        <v>1619</v>
      </c>
      <c r="C64" s="28">
        <f ca="1">VLOOKUP(SMALL($AA$3:$AA$77,ROWS(C$3:C64)),$AA$3:$AD$77,4,0)</f>
        <v>6179</v>
      </c>
      <c r="D64" s="29">
        <f t="shared" ca="1" si="13"/>
        <v>6955</v>
      </c>
      <c r="E64" s="30"/>
      <c r="AA64" s="12">
        <f ca="1">ROWS(AA$3:AA64)/5+RAND()</f>
        <v>13.311586774056229</v>
      </c>
      <c r="AB64" s="3">
        <f t="shared" ca="1" si="7"/>
        <v>0.76609045199858183</v>
      </c>
      <c r="AC64" s="15">
        <f ca="1">MATCH(SMALL($AA$3:$AA$77,ROWS(AC$3:AC64)),$AA$3:$AA$77,0)</f>
        <v>64</v>
      </c>
      <c r="AD64" s="37">
        <f ca="1">ROUND(10*($AH$1+$AJ$1*ROWS(AH$3:AH64))*(VLOOKUP(IF(MOD(ROWS(AH$3:AH64),$AL$7)&lt;&gt;0,MOD(ROWS(AH$3:AH64),$AL$7),$AL$7),$AL$3:$AM$7,2)+0.5*((RAND()-0.5))),0)</f>
        <v>6955</v>
      </c>
      <c r="AE64" s="15"/>
      <c r="AG64" s="3"/>
      <c r="AH64" s="3"/>
      <c r="AI64" s="4"/>
      <c r="AJ64" s="3"/>
      <c r="AK64" s="3"/>
    </row>
    <row r="65" spans="1:38" ht="16.5" x14ac:dyDescent="0.3">
      <c r="A65" s="1">
        <v>63</v>
      </c>
      <c r="B65" s="27">
        <f t="shared" ca="1" si="12"/>
        <v>6206</v>
      </c>
      <c r="C65" s="28">
        <f ca="1">VLOOKUP(SMALL($AA$3:$AA$77,ROWS(C$3:C65)),$AA$3:$AD$77,4,0)</f>
        <v>6955</v>
      </c>
      <c r="D65" s="29">
        <f t="shared" ca="1" si="13"/>
        <v>9002</v>
      </c>
      <c r="E65" s="30"/>
      <c r="AA65" s="12">
        <f ca="1">ROWS(AA$3:AA65)/5+RAND()</f>
        <v>13.53323705129894</v>
      </c>
      <c r="AB65" s="3">
        <f t="shared" ca="1" si="7"/>
        <v>0.52332234874528816</v>
      </c>
      <c r="AC65" s="15">
        <f ca="1">MATCH(SMALL($AA$3:$AA$77,ROWS(AC$3:AC65)),$AA$3:$AA$77,0)</f>
        <v>62</v>
      </c>
      <c r="AD65" s="37">
        <f ca="1">ROUND(10*($AH$1+$AJ$1*ROWS(AH$3:AH65))*(VLOOKUP(IF(MOD(ROWS(AH$3:AH65),$AL$7)&lt;&gt;0,MOD(ROWS(AH$3:AH65),$AL$7),$AL$7),$AL$3:$AM$7,2)+0.5*((RAND()-0.5))),0)</f>
        <v>9002</v>
      </c>
      <c r="AE65" s="15"/>
      <c r="AG65" s="3"/>
      <c r="AH65" s="3"/>
      <c r="AI65" s="4"/>
      <c r="AJ65" s="3"/>
      <c r="AK65" s="3"/>
    </row>
    <row r="66" spans="1:38" ht="16.5" x14ac:dyDescent="0.3">
      <c r="A66" s="1">
        <v>64</v>
      </c>
      <c r="B66" s="27">
        <f t="shared" ca="1" si="12"/>
        <v>5325</v>
      </c>
      <c r="C66" s="28">
        <f ca="1">VLOOKUP(SMALL($AA$3:$AA$77,ROWS(C$3:C66)),$AA$3:$AD$77,4,0)</f>
        <v>9002</v>
      </c>
      <c r="D66" s="29">
        <f t="shared" ca="1" si="13"/>
        <v>6179</v>
      </c>
      <c r="E66" s="30"/>
      <c r="AA66" s="12">
        <f ca="1">ROWS(AA$3:AA66)/5+RAND()</f>
        <v>13.092303723981333</v>
      </c>
      <c r="AB66" s="3">
        <f t="shared" ca="1" si="7"/>
        <v>0.39334628127911753</v>
      </c>
      <c r="AC66" s="15">
        <f ca="1">MATCH(SMALL($AA$3:$AA$77,ROWS(AC$3:AC66)),$AA$3:$AA$77,0)</f>
        <v>63</v>
      </c>
      <c r="AD66" s="37">
        <f ca="1">ROUND(10*($AH$1+$AJ$1*ROWS(AH$3:AH66))*(VLOOKUP(IF(MOD(ROWS(AH$3:AH66),$AL$7)&lt;&gt;0,MOD(ROWS(AH$3:AH66),$AL$7),$AL$7),$AL$3:$AM$7,2)+0.5*((RAND()-0.5))),0)</f>
        <v>6179</v>
      </c>
      <c r="AE66" s="15"/>
      <c r="AG66" s="3"/>
      <c r="AH66" s="3"/>
      <c r="AI66" s="4"/>
      <c r="AJ66" s="3"/>
      <c r="AK66" s="3"/>
    </row>
    <row r="67" spans="1:38" ht="16.5" x14ac:dyDescent="0.3">
      <c r="A67" s="1">
        <v>65</v>
      </c>
      <c r="B67" s="27">
        <f t="shared" ref="B67:B77" ca="1" si="14">INDEX($AD$3:$AD$77,RANK(AB67,$AB$3:$AB$77))</f>
        <v>6955</v>
      </c>
      <c r="C67" s="28">
        <f ca="1">VLOOKUP(SMALL($AA$3:$AA$77,ROWS(C$3:C67)),$AA$3:$AD$77,4,0)</f>
        <v>6151</v>
      </c>
      <c r="D67" s="29">
        <f t="shared" ref="D67:D77" ca="1" si="15">AD67</f>
        <v>5766</v>
      </c>
      <c r="E67" s="30"/>
      <c r="AA67" s="12">
        <f ca="1">ROWS(AA$3:AA67)/5+RAND()</f>
        <v>13.614635312262125</v>
      </c>
      <c r="AB67" s="3">
        <f t="shared" ref="AB67:AB77" ca="1" si="16">RAND()</f>
        <v>0.13812739801283891</v>
      </c>
      <c r="AC67" s="15">
        <f ca="1">MATCH(SMALL($AA$3:$AA$77,ROWS(AC$3:AC67)),$AA$3:$AA$77,0)</f>
        <v>67</v>
      </c>
      <c r="AD67" s="37">
        <f ca="1">ROUND(10*($AH$1+$AJ$1*ROWS(AH$3:AH67))*(VLOOKUP(IF(MOD(ROWS(AH$3:AH67),$AL$7)&lt;&gt;0,MOD(ROWS(AH$3:AH67),$AL$7),$AL$7),$AL$3:$AM$7,2)+0.5*((RAND()-0.5))),0)</f>
        <v>5766</v>
      </c>
      <c r="AE67" s="15"/>
      <c r="AG67" s="3"/>
      <c r="AH67" s="3"/>
      <c r="AI67" s="4"/>
      <c r="AJ67" s="3"/>
      <c r="AK67" s="3"/>
    </row>
    <row r="68" spans="1:38" ht="16.5" x14ac:dyDescent="0.3">
      <c r="A68" s="1">
        <v>66</v>
      </c>
      <c r="B68" s="27">
        <f t="shared" ca="1" si="14"/>
        <v>8236</v>
      </c>
      <c r="C68" s="28">
        <f ca="1">VLOOKUP(SMALL($AA$3:$AA$77,ROWS(C$3:C68)),$AA$3:$AD$77,4,0)</f>
        <v>5766</v>
      </c>
      <c r="D68" s="29">
        <f t="shared" ca="1" si="15"/>
        <v>7140</v>
      </c>
      <c r="E68" s="30"/>
      <c r="AA68" s="12">
        <f ca="1">ROWS(AA$3:AA68)/5+RAND()</f>
        <v>13.67277717011835</v>
      </c>
      <c r="AB68" s="3">
        <f t="shared" ca="1" si="16"/>
        <v>0.17958144407519616</v>
      </c>
      <c r="AC68" s="15">
        <f ca="1">MATCH(SMALL($AA$3:$AA$77,ROWS(AC$3:AC68)),$AA$3:$AA$77,0)</f>
        <v>65</v>
      </c>
      <c r="AD68" s="37">
        <f ca="1">ROUND(10*($AH$1+$AJ$1*ROWS(AH$3:AH68))*(VLOOKUP(IF(MOD(ROWS(AH$3:AH68),$AL$7)&lt;&gt;0,MOD(ROWS(AH$3:AH68),$AL$7),$AL$7),$AL$3:$AM$7,2)+0.5*((RAND()-0.5))),0)</f>
        <v>7140</v>
      </c>
      <c r="AE68" s="15"/>
      <c r="AG68" s="3"/>
      <c r="AH68" s="3"/>
      <c r="AI68" s="4"/>
      <c r="AJ68" s="3"/>
      <c r="AK68" s="3"/>
    </row>
    <row r="69" spans="1:38" ht="16.5" x14ac:dyDescent="0.3">
      <c r="A69" s="1">
        <v>67</v>
      </c>
      <c r="B69" s="27">
        <f t="shared" ca="1" si="14"/>
        <v>4749</v>
      </c>
      <c r="C69" s="28">
        <f ca="1">VLOOKUP(SMALL($AA$3:$AA$77,ROWS(C$3:C69)),$AA$3:$AD$77,4,0)</f>
        <v>7140</v>
      </c>
      <c r="D69" s="29">
        <f t="shared" ca="1" si="15"/>
        <v>6151</v>
      </c>
      <c r="E69" s="30"/>
      <c r="AA69" s="12">
        <f ca="1">ROWS(AA$3:AA69)/5+RAND()</f>
        <v>13.606333849187894</v>
      </c>
      <c r="AB69" s="3">
        <f t="shared" ca="1" si="16"/>
        <v>0.21156097077708846</v>
      </c>
      <c r="AC69" s="15">
        <f ca="1">MATCH(SMALL($AA$3:$AA$77,ROWS(AC$3:AC69)),$AA$3:$AA$77,0)</f>
        <v>66</v>
      </c>
      <c r="AD69" s="37">
        <f ca="1">ROUND(10*($AH$1+$AJ$1*ROWS(AH$3:AH69))*(VLOOKUP(IF(MOD(ROWS(AH$3:AH69),$AL$7)&lt;&gt;0,MOD(ROWS(AH$3:AH69),$AL$7),$AL$7),$AL$3:$AM$7,2)+0.5*((RAND()-0.5))),0)</f>
        <v>6151</v>
      </c>
      <c r="AE69" s="15"/>
      <c r="AG69" s="3"/>
      <c r="AH69" s="3"/>
      <c r="AI69" s="4"/>
      <c r="AJ69" s="3"/>
      <c r="AK69" s="3"/>
    </row>
    <row r="70" spans="1:38" ht="16.5" x14ac:dyDescent="0.3">
      <c r="A70" s="1">
        <v>68</v>
      </c>
      <c r="B70" s="27">
        <f t="shared" ca="1" si="14"/>
        <v>1831</v>
      </c>
      <c r="C70" s="28">
        <f ca="1">VLOOKUP(SMALL($AA$3:$AA$77,ROWS(C$3:C70)),$AA$3:$AD$77,4,0)</f>
        <v>9453</v>
      </c>
      <c r="D70" s="29">
        <f t="shared" ca="1" si="15"/>
        <v>9453</v>
      </c>
      <c r="E70" s="30"/>
      <c r="AA70" s="12">
        <f ca="1">ROWS(AA$3:AA70)/5+RAND()</f>
        <v>13.734592584745966</v>
      </c>
      <c r="AB70" s="3">
        <f t="shared" ca="1" si="16"/>
        <v>0.84345850843223946</v>
      </c>
      <c r="AC70" s="15">
        <f ca="1">MATCH(SMALL($AA$3:$AA$77,ROWS(AC$3:AC70)),$AA$3:$AA$77,0)</f>
        <v>68</v>
      </c>
      <c r="AD70" s="37">
        <f ca="1">ROUND(10*($AH$1+$AJ$1*ROWS(AH$3:AH70))*(VLOOKUP(IF(MOD(ROWS(AH$3:AH70),$AL$7)&lt;&gt;0,MOD(ROWS(AH$3:AH70),$AL$7),$AL$7),$AL$3:$AM$7,2)+0.5*((RAND()-0.5))),0)</f>
        <v>9453</v>
      </c>
      <c r="AE70" s="15"/>
      <c r="AG70" s="3"/>
      <c r="AH70" s="3"/>
      <c r="AI70" s="4"/>
      <c r="AJ70" s="3"/>
      <c r="AK70" s="3"/>
    </row>
    <row r="71" spans="1:38" ht="16.5" x14ac:dyDescent="0.3">
      <c r="A71" s="1">
        <v>69</v>
      </c>
      <c r="B71" s="27">
        <f t="shared" ca="1" si="14"/>
        <v>3217</v>
      </c>
      <c r="C71" s="28">
        <f ca="1">VLOOKUP(SMALL($AA$3:$AA$77,ROWS(C$3:C71)),$AA$3:$AD$77,4,0)</f>
        <v>4655</v>
      </c>
      <c r="D71" s="29">
        <f t="shared" ca="1" si="15"/>
        <v>7864</v>
      </c>
      <c r="E71" s="30"/>
      <c r="AA71" s="12">
        <f ca="1">ROWS(AA$3:AA71)/5+RAND()</f>
        <v>14.56000036776928</v>
      </c>
      <c r="AB71" s="3">
        <f t="shared" ca="1" si="16"/>
        <v>0.72779984999101388</v>
      </c>
      <c r="AC71" s="15">
        <f ca="1">MATCH(SMALL($AA$3:$AA$77,ROWS(AC$3:AC71)),$AA$3:$AA$77,0)</f>
        <v>70</v>
      </c>
      <c r="AD71" s="37">
        <f ca="1">ROUND(10*($AH$1+$AJ$1*ROWS(AH$3:AH71))*(VLOOKUP(IF(MOD(ROWS(AH$3:AH71),$AL$7)&lt;&gt;0,MOD(ROWS(AH$3:AH71),$AL$7),$AL$7),$AL$3:$AM$7,2)+0.5*((RAND()-0.5))),0)</f>
        <v>7864</v>
      </c>
      <c r="AE71" s="15"/>
      <c r="AG71" s="3"/>
      <c r="AH71" s="3"/>
      <c r="AI71" s="4"/>
      <c r="AJ71" s="3"/>
      <c r="AK71" s="3"/>
    </row>
    <row r="72" spans="1:38" ht="16.5" x14ac:dyDescent="0.3">
      <c r="A72" s="1">
        <v>70</v>
      </c>
      <c r="B72" s="27">
        <f t="shared" ca="1" si="14"/>
        <v>5352</v>
      </c>
      <c r="C72" s="28">
        <f ca="1">VLOOKUP(SMALL($AA$3:$AA$77,ROWS(C$3:C72)),$AA$3:$AD$77,4,0)</f>
        <v>7864</v>
      </c>
      <c r="D72" s="29">
        <f t="shared" ca="1" si="15"/>
        <v>4655</v>
      </c>
      <c r="E72" s="30"/>
      <c r="AA72" s="12">
        <f ca="1">ROWS(AA$3:AA72)/5+RAND()</f>
        <v>14.013220664421011</v>
      </c>
      <c r="AB72" s="3">
        <f t="shared" ca="1" si="16"/>
        <v>0.53713903772740235</v>
      </c>
      <c r="AC72" s="15">
        <f ca="1">MATCH(SMALL($AA$3:$AA$77,ROWS(AC$3:AC72)),$AA$3:$AA$77,0)</f>
        <v>69</v>
      </c>
      <c r="AD72" s="37">
        <f ca="1">ROUND(10*($AH$1+$AJ$1*ROWS(AH$3:AH72))*(VLOOKUP(IF(MOD(ROWS(AH$3:AH72),$AL$7)&lt;&gt;0,MOD(ROWS(AH$3:AH72),$AL$7),$AL$7),$AL$3:$AM$7,2)+0.5*((RAND()-0.5))),0)</f>
        <v>4655</v>
      </c>
      <c r="AE72" s="15"/>
      <c r="AG72" s="3"/>
      <c r="AH72" s="3"/>
      <c r="AI72" s="4"/>
      <c r="AJ72" s="3"/>
      <c r="AK72" s="3"/>
    </row>
    <row r="73" spans="1:38" ht="16.5" x14ac:dyDescent="0.3">
      <c r="A73" s="1">
        <v>71</v>
      </c>
      <c r="B73" s="27">
        <f t="shared" ca="1" si="14"/>
        <v>9281</v>
      </c>
      <c r="C73" s="28">
        <f ca="1">VLOOKUP(SMALL($AA$3:$AA$77,ROWS(C$3:C73)),$AA$3:$AD$77,4,0)</f>
        <v>6040</v>
      </c>
      <c r="D73" s="29">
        <f t="shared" ca="1" si="15"/>
        <v>6040</v>
      </c>
      <c r="E73" s="30"/>
      <c r="AA73" s="12">
        <f ca="1">ROWS(AA$3:AA73)/5+RAND()</f>
        <v>14.575302239380417</v>
      </c>
      <c r="AB73" s="3">
        <f t="shared" ca="1" si="16"/>
        <v>0.20568278700454823</v>
      </c>
      <c r="AC73" s="15">
        <f ca="1">MATCH(SMALL($AA$3:$AA$77,ROWS(AC$3:AC73)),$AA$3:$AA$77,0)</f>
        <v>71</v>
      </c>
      <c r="AD73" s="37">
        <f ca="1">ROUND(10*($AH$1+$AJ$1*ROWS(AH$3:AH73))*(VLOOKUP(IF(MOD(ROWS(AH$3:AH73),$AL$7)&lt;&gt;0,MOD(ROWS(AH$3:AH73),$AL$7),$AL$7),$AL$3:$AM$7,2)+0.5*((RAND()-0.5))),0)</f>
        <v>6040</v>
      </c>
      <c r="AE73" s="15"/>
      <c r="AG73" s="3"/>
      <c r="AH73" s="3"/>
      <c r="AI73" s="4"/>
      <c r="AJ73" s="3"/>
      <c r="AK73" s="3"/>
    </row>
    <row r="74" spans="1:38" ht="16.5" x14ac:dyDescent="0.3">
      <c r="A74" s="1">
        <v>72</v>
      </c>
      <c r="B74" s="27">
        <f t="shared" ca="1" si="14"/>
        <v>2147</v>
      </c>
      <c r="C74" s="28">
        <f ca="1">VLOOKUP(SMALL($AA$3:$AA$77,ROWS(C$3:C74)),$AA$3:$AD$77,4,0)</f>
        <v>8272</v>
      </c>
      <c r="D74" s="29">
        <f t="shared" ca="1" si="15"/>
        <v>8272</v>
      </c>
      <c r="E74" s="30"/>
      <c r="AA74" s="12">
        <f ca="1">ROWS(AA$3:AA74)/5+RAND()</f>
        <v>14.903820873521544</v>
      </c>
      <c r="AB74" s="3">
        <f t="shared" ca="1" si="16"/>
        <v>0.47012474343433186</v>
      </c>
      <c r="AC74" s="15">
        <f ca="1">MATCH(SMALL($AA$3:$AA$77,ROWS(AC$3:AC74)),$AA$3:$AA$77,0)</f>
        <v>72</v>
      </c>
      <c r="AD74" s="37">
        <f ca="1">ROUND(10*($AH$1+$AJ$1*ROWS(AH$3:AH74))*(VLOOKUP(IF(MOD(ROWS(AH$3:AH74),$AL$7)&lt;&gt;0,MOD(ROWS(AH$3:AH74),$AL$7),$AL$7),$AL$3:$AM$7,2)+0.5*((RAND()-0.5))),0)</f>
        <v>8272</v>
      </c>
      <c r="AE74" s="15"/>
      <c r="AG74" s="3"/>
      <c r="AH74" s="3"/>
      <c r="AI74" s="4"/>
      <c r="AJ74" s="3"/>
      <c r="AK74" s="3"/>
    </row>
    <row r="75" spans="1:38" ht="16.5" x14ac:dyDescent="0.3">
      <c r="A75" s="1">
        <v>73</v>
      </c>
      <c r="B75" s="27">
        <f t="shared" ca="1" si="14"/>
        <v>6797</v>
      </c>
      <c r="C75" s="28">
        <f ca="1">VLOOKUP(SMALL($AA$3:$AA$77,ROWS(C$3:C75)),$AA$3:$AD$77,4,0)</f>
        <v>11235</v>
      </c>
      <c r="D75" s="29">
        <f t="shared" ca="1" si="15"/>
        <v>11235</v>
      </c>
      <c r="E75" s="30"/>
      <c r="AA75" s="12">
        <f ca="1">ROWS(AA$3:AA75)/5+RAND()</f>
        <v>15.090811590147593</v>
      </c>
      <c r="AB75" s="3">
        <f t="shared" ca="1" si="16"/>
        <v>0.24898098709122007</v>
      </c>
      <c r="AC75" s="15">
        <f ca="1">MATCH(SMALL($AA$3:$AA$77,ROWS(AC$3:AC75)),$AA$3:$AA$77,0)</f>
        <v>73</v>
      </c>
      <c r="AD75" s="37">
        <f ca="1">ROUND(10*($AH$1+$AJ$1*ROWS(AH$3:AH75))*(VLOOKUP(IF(MOD(ROWS(AH$3:AH75),$AL$7)&lt;&gt;0,MOD(ROWS(AH$3:AH75),$AL$7),$AL$7),$AL$3:$AM$7,2)+0.5*((RAND()-0.5))),0)</f>
        <v>11235</v>
      </c>
      <c r="AE75" s="15"/>
      <c r="AG75" s="3"/>
      <c r="AH75" s="3"/>
      <c r="AI75" s="4"/>
      <c r="AJ75" s="3"/>
      <c r="AK75" s="3"/>
    </row>
    <row r="76" spans="1:38" ht="16.5" x14ac:dyDescent="0.3">
      <c r="A76" s="1">
        <v>74</v>
      </c>
      <c r="B76" s="27">
        <f t="shared" ca="1" si="14"/>
        <v>1319</v>
      </c>
      <c r="C76" s="28">
        <f ca="1">VLOOKUP(SMALL($AA$3:$AA$77,ROWS(C$3:C76)),$AA$3:$AD$77,4,0)</f>
        <v>7736</v>
      </c>
      <c r="D76" s="29">
        <f t="shared" ca="1" si="15"/>
        <v>7736</v>
      </c>
      <c r="E76" s="30"/>
      <c r="AA76" s="12">
        <f ca="1">ROWS(AA$3:AA76)/5+RAND()</f>
        <v>15.223464294169696</v>
      </c>
      <c r="AB76" s="3">
        <f t="shared" ca="1" si="16"/>
        <v>0.90504971615566931</v>
      </c>
      <c r="AC76" s="15">
        <f ca="1">MATCH(SMALL($AA$3:$AA$77,ROWS(AC$3:AC76)),$AA$3:$AA$77,0)</f>
        <v>74</v>
      </c>
      <c r="AD76" s="37">
        <f ca="1">ROUND(10*($AH$1+$AJ$1*ROWS(AH$3:AH76))*(VLOOKUP(IF(MOD(ROWS(AH$3:AH76),$AL$7)&lt;&gt;0,MOD(ROWS(AH$3:AH76),$AL$7),$AL$7),$AL$3:$AM$7,2)+0.5*((RAND()-0.5))),0)</f>
        <v>7736</v>
      </c>
      <c r="AE76" s="15"/>
      <c r="AG76" s="3"/>
      <c r="AH76" s="3"/>
      <c r="AI76" s="4"/>
      <c r="AJ76" s="3"/>
      <c r="AK76" s="3"/>
    </row>
    <row r="77" spans="1:38" ht="16.5" x14ac:dyDescent="0.3">
      <c r="A77" s="1">
        <v>75</v>
      </c>
      <c r="B77" s="27">
        <f t="shared" ca="1" si="14"/>
        <v>6040</v>
      </c>
      <c r="C77" s="28">
        <f ca="1">VLOOKUP(SMALL($AA$3:$AA$77,ROWS(C$3:C77)),$AA$3:$AD$77,4,0)</f>
        <v>5228</v>
      </c>
      <c r="D77" s="29">
        <f t="shared" ca="1" si="15"/>
        <v>5228</v>
      </c>
      <c r="E77" s="30"/>
      <c r="AA77" s="12">
        <f ca="1">ROWS(AA$3:AA77)/5+RAND()</f>
        <v>15.475835847419278</v>
      </c>
      <c r="AB77" s="3">
        <f t="shared" ca="1" si="16"/>
        <v>4.8033350463668634E-2</v>
      </c>
      <c r="AC77" s="15">
        <f ca="1">MATCH(SMALL($AA$3:$AA$77,ROWS(AC$3:AC77)),$AA$3:$AA$77,0)</f>
        <v>75</v>
      </c>
      <c r="AD77" s="37">
        <f ca="1">ROUND(10*($AH$1+$AJ$1*ROWS(AH$3:AH77))*(VLOOKUP(IF(MOD(ROWS(AH$3:AH77),$AL$7)&lt;&gt;0,MOD(ROWS(AH$3:AH77),$AL$7),$AL$7),$AL$3:$AM$7,2)+0.5*((RAND()-0.5))),0)</f>
        <v>5228</v>
      </c>
      <c r="AE77" s="15"/>
      <c r="AG77" s="3"/>
      <c r="AH77" s="3"/>
      <c r="AI77" s="4"/>
      <c r="AJ77" s="3"/>
      <c r="AK77" s="3"/>
    </row>
    <row r="78" spans="1:38" ht="16.5" x14ac:dyDescent="0.3">
      <c r="A78" s="2"/>
      <c r="B78" s="2"/>
      <c r="C78" s="2"/>
      <c r="D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6.5" x14ac:dyDescent="0.3">
      <c r="A79" s="2"/>
      <c r="B79" s="2"/>
      <c r="C79" s="2"/>
      <c r="D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6.5" x14ac:dyDescent="0.3">
      <c r="A80" s="2"/>
      <c r="B80" s="2"/>
      <c r="C80" s="2"/>
      <c r="D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6.5" x14ac:dyDescent="0.3">
      <c r="A81" s="2"/>
      <c r="B81" s="2"/>
      <c r="C81" s="2"/>
      <c r="D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ht="16.5" x14ac:dyDescent="0.3"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6.5" x14ac:dyDescent="0.3"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6.5" x14ac:dyDescent="0.3"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ht="16.5" x14ac:dyDescent="0.3"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ht="16.5" x14ac:dyDescent="0.3"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ht="16.5" x14ac:dyDescent="0.3"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6.5" x14ac:dyDescent="0.3"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ht="16.5" x14ac:dyDescent="0.3"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9"/>
  <sheetViews>
    <sheetView tabSelected="1" topLeftCell="A29" zoomScale="87" zoomScaleNormal="87" workbookViewId="0">
      <selection activeCell="AK46" sqref="AK46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9.140625" style="12" bestFit="1" customWidth="1"/>
    <col min="4" max="4" width="11.7109375" style="12" bestFit="1" customWidth="1"/>
    <col min="5" max="5" width="9.140625" style="20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1.71093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27" width="9.140625" style="12"/>
    <col min="28" max="30" width="9.28515625" style="12" bestFit="1" customWidth="1"/>
    <col min="31" max="31" width="12.28515625" style="12" customWidth="1"/>
    <col min="32" max="32" width="10.140625" style="12" bestFit="1" customWidth="1"/>
    <col min="33" max="33" width="9.28515625" style="12" bestFit="1" customWidth="1"/>
    <col min="34" max="34" width="10.42578125" style="12" bestFit="1" customWidth="1"/>
    <col min="35" max="36" width="9.28515625" style="12" bestFit="1" customWidth="1"/>
    <col min="37" max="16384" width="9.140625" style="12"/>
  </cols>
  <sheetData>
    <row r="1" spans="1:42" ht="17.25" thickBot="1" x14ac:dyDescent="0.35">
      <c r="A1" s="5" t="s">
        <v>13</v>
      </c>
      <c r="B1" s="6"/>
      <c r="C1" s="7"/>
      <c r="D1" s="6"/>
      <c r="E1" s="8"/>
      <c r="F1" s="9" t="s">
        <v>1</v>
      </c>
      <c r="G1" s="9" t="s">
        <v>2</v>
      </c>
      <c r="H1" s="10" t="s">
        <v>3</v>
      </c>
      <c r="I1" s="11" t="s">
        <v>4</v>
      </c>
      <c r="J1" s="11" t="s">
        <v>5</v>
      </c>
      <c r="K1" s="11" t="s">
        <v>6</v>
      </c>
      <c r="L1" s="11" t="s">
        <v>7</v>
      </c>
      <c r="N1" s="51" t="s">
        <v>22</v>
      </c>
      <c r="O1" s="53" t="s">
        <v>23</v>
      </c>
      <c r="P1" s="52" t="s">
        <v>24</v>
      </c>
      <c r="Q1" s="52" t="s">
        <v>25</v>
      </c>
      <c r="R1" s="13" t="s">
        <v>19</v>
      </c>
      <c r="AB1" s="3"/>
      <c r="AC1" s="14" t="s">
        <v>14</v>
      </c>
      <c r="AD1" s="14"/>
      <c r="AE1" s="14"/>
      <c r="AF1" s="3"/>
      <c r="AL1" s="60" t="s">
        <v>35</v>
      </c>
      <c r="AM1" s="61">
        <f ca="1">RANDBETWEEN(100,150)</f>
        <v>133</v>
      </c>
      <c r="AN1" s="62" t="s">
        <v>36</v>
      </c>
      <c r="AO1" s="61">
        <f ca="1">RANDBETWEEN(5,15)</f>
        <v>10</v>
      </c>
      <c r="AP1" s="15"/>
    </row>
    <row r="2" spans="1:42" ht="17.25" thickBot="1" x14ac:dyDescent="0.35">
      <c r="A2" s="16" t="s">
        <v>0</v>
      </c>
      <c r="B2" s="17" t="s">
        <v>21</v>
      </c>
      <c r="C2" s="18" t="s">
        <v>15</v>
      </c>
      <c r="D2" s="19" t="s">
        <v>18</v>
      </c>
      <c r="F2" s="21" t="str">
        <f ca="1">G2&amp;" - "&amp;H2</f>
        <v>900 - 1800</v>
      </c>
      <c r="G2" s="22">
        <f ca="1">Y4</f>
        <v>900</v>
      </c>
      <c r="H2" s="23">
        <f t="shared" ref="H2:H14" ca="1" si="0">G2+$Y$3</f>
        <v>1800</v>
      </c>
      <c r="I2" s="24">
        <f ca="1">COUNTIF($C$3:$C$77, "&lt;"&amp;H2)</f>
        <v>8</v>
      </c>
      <c r="J2" s="24">
        <f ca="1">I2</f>
        <v>8</v>
      </c>
      <c r="K2" s="25">
        <f t="shared" ref="K2:K14" ca="1" si="1">J2/$J$15</f>
        <v>0.10666666666666667</v>
      </c>
      <c r="L2" s="26">
        <f t="shared" ref="L2:L14" ca="1" si="2">I2/$J$15</f>
        <v>0.10666666666666667</v>
      </c>
      <c r="N2" s="45" t="s">
        <v>8</v>
      </c>
      <c r="O2" s="48">
        <f ca="1">AVERAGE(B$3:B$77)</f>
        <v>4264.333333333333</v>
      </c>
      <c r="P2" s="48">
        <f ca="1">AVERAGE(C$3:C$77)</f>
        <v>4264.333333333333</v>
      </c>
      <c r="Q2" s="48">
        <f ca="1">AVERAGE(D$3:D$77)</f>
        <v>4264.333333333333</v>
      </c>
      <c r="V2" s="12" t="s">
        <v>30</v>
      </c>
      <c r="Y2" s="12">
        <f ca="1">ROUND(O6/10,0)</f>
        <v>873</v>
      </c>
      <c r="AB2" s="3"/>
      <c r="AC2" s="15"/>
      <c r="AD2" s="3" t="s">
        <v>16</v>
      </c>
      <c r="AE2" s="15" t="s">
        <v>20</v>
      </c>
      <c r="AG2" s="3" t="s">
        <v>17</v>
      </c>
      <c r="AH2" s="3"/>
      <c r="AI2" s="4"/>
      <c r="AJ2" s="3"/>
      <c r="AK2" s="3"/>
    </row>
    <row r="3" spans="1:42" ht="16.5" x14ac:dyDescent="0.3">
      <c r="A3" s="1">
        <v>1</v>
      </c>
      <c r="B3" s="27">
        <f t="shared" ref="B3:B34" ca="1" si="3">INDEX($AD$3:$AD$77,RANK(AB3,$AB$3:$AB$77))</f>
        <v>2173</v>
      </c>
      <c r="C3" s="28">
        <f ca="1">VLOOKUP(SMALL($AA$3:$AA$77,ROWS(C$3:C3)),$AA$3:$AD$77,4,0)</f>
        <v>1758</v>
      </c>
      <c r="D3" s="29">
        <f t="shared" ref="D3:D34" ca="1" si="4">AD3</f>
        <v>1025</v>
      </c>
      <c r="E3" s="30"/>
      <c r="F3" s="31" t="str">
        <f t="shared" ref="F3:F14" ca="1" si="5">G3&amp;" - "&amp;H3</f>
        <v>1800 - 2700</v>
      </c>
      <c r="G3" s="32">
        <f ca="1">H2</f>
        <v>1800</v>
      </c>
      <c r="H3" s="33">
        <f t="shared" ca="1" si="0"/>
        <v>2700</v>
      </c>
      <c r="I3" s="34">
        <f t="shared" ref="I3:I14" ca="1" si="6">COUNTIF($C$3:$C$77, "&lt;"&amp;H3)</f>
        <v>20</v>
      </c>
      <c r="J3" s="34">
        <f ca="1">I3-I2</f>
        <v>12</v>
      </c>
      <c r="K3" s="35">
        <f t="shared" ca="1" si="1"/>
        <v>0.16</v>
      </c>
      <c r="L3" s="36">
        <f t="shared" ca="1" si="2"/>
        <v>0.26666666666666666</v>
      </c>
      <c r="N3" s="58" t="s">
        <v>27</v>
      </c>
      <c r="O3" s="58">
        <f ca="1">MEDIAN(B$3:B$77)</f>
        <v>4183</v>
      </c>
      <c r="P3" s="58">
        <f ca="1">MEDIAN(C$3:C$77)</f>
        <v>4183</v>
      </c>
      <c r="Q3" s="58">
        <f ca="1">MEDIAN(D$3:D$77)</f>
        <v>4183</v>
      </c>
      <c r="V3" s="12" t="s">
        <v>31</v>
      </c>
      <c r="Y3" s="12">
        <f ca="1">ROUND(Y2,-LEN(Y2)+1)</f>
        <v>900</v>
      </c>
      <c r="AA3" s="12">
        <f ca="1">ROWS(AA$3:AA3)/10+RAND()</f>
        <v>0.96274058141867325</v>
      </c>
      <c r="AB3" s="3">
        <f t="shared" ref="AB3:AB66" ca="1" si="7">RAND()</f>
        <v>0.95374233261226937</v>
      </c>
      <c r="AC3" s="15">
        <f ca="1">MATCH(SMALL($AA$3:$AA$77,ROWS(AC$3:AC3)),$AA$3:$AA$77,0)</f>
        <v>2</v>
      </c>
      <c r="AD3" s="37">
        <f ca="1">ROUND(10*($AM$1+$AO$1*ROWS(AH$3:AH3))*(VLOOKUP(IF(MOD(ROWS(AH$3:AH3),$AL$7)&lt;&gt;0,MOD(ROWS(AH$3:AH3),$AL$7),$AL$7),$AL$3:$AM$6,2)+0.5*((RAND()-0.5))),0)</f>
        <v>1025</v>
      </c>
      <c r="AE3" s="15"/>
      <c r="AG3" s="3"/>
      <c r="AH3" s="3"/>
      <c r="AI3" s="4"/>
      <c r="AJ3" s="3"/>
      <c r="AK3" s="3"/>
      <c r="AL3" s="12">
        <v>1</v>
      </c>
      <c r="AM3" s="12">
        <v>0.7</v>
      </c>
      <c r="AN3" s="12">
        <f>AM3/AVERAGE($AM$3:$AM$7)</f>
        <v>0.82352941176470573</v>
      </c>
    </row>
    <row r="4" spans="1:42" ht="16.5" x14ac:dyDescent="0.3">
      <c r="A4" s="1">
        <v>2</v>
      </c>
      <c r="B4" s="27">
        <f t="shared" ca="1" si="3"/>
        <v>6666</v>
      </c>
      <c r="C4" s="28">
        <f ca="1">VLOOKUP(SMALL($AA$3:$AA$77,ROWS(C$3:C4)),$AA$3:$AD$77,4,0)</f>
        <v>928</v>
      </c>
      <c r="D4" s="29">
        <f t="shared" ca="1" si="4"/>
        <v>1758</v>
      </c>
      <c r="E4" s="30"/>
      <c r="F4" s="31" t="str">
        <f t="shared" ca="1" si="5"/>
        <v>2700 - 3600</v>
      </c>
      <c r="G4" s="32">
        <f t="shared" ref="G4:G13" ca="1" si="8">H3</f>
        <v>2700</v>
      </c>
      <c r="H4" s="33">
        <f t="shared" ca="1" si="0"/>
        <v>3600</v>
      </c>
      <c r="I4" s="34">
        <f t="shared" ca="1" si="6"/>
        <v>31</v>
      </c>
      <c r="J4" s="34">
        <f t="shared" ref="J4:J14" ca="1" si="9">I4-I3</f>
        <v>11</v>
      </c>
      <c r="K4" s="35">
        <f t="shared" ca="1" si="1"/>
        <v>0.14666666666666667</v>
      </c>
      <c r="L4" s="36">
        <f t="shared" ca="1" si="2"/>
        <v>0.41333333333333333</v>
      </c>
      <c r="N4" s="46" t="s">
        <v>9</v>
      </c>
      <c r="O4" s="49">
        <f ca="1">MAX(B$3:B$77)</f>
        <v>9656</v>
      </c>
      <c r="P4" s="49">
        <f ca="1">MAX(C$3:C$77)</f>
        <v>9656</v>
      </c>
      <c r="Q4" s="49">
        <f ca="1">MAX(D$3:D$77)</f>
        <v>9656</v>
      </c>
      <c r="V4" s="12" t="s">
        <v>32</v>
      </c>
      <c r="Y4" s="12">
        <f ca="1">Y3*INT(O5/Y3)</f>
        <v>900</v>
      </c>
      <c r="AA4" s="12">
        <f ca="1">ROWS(AA$3:AA4)/10+RAND()</f>
        <v>0.26453010564533047</v>
      </c>
      <c r="AB4" s="3">
        <f t="shared" ca="1" si="7"/>
        <v>0.33587754864718011</v>
      </c>
      <c r="AC4" s="15">
        <f ca="1">MATCH(SMALL($AA$3:$AA$77,ROWS(AC$3:AC4)),$AA$3:$AA$77,0)</f>
        <v>5</v>
      </c>
      <c r="AD4" s="37">
        <f ca="1">ROUND(10*($AM$1+$AO$1*ROWS(AH$3:AH4))*(VLOOKUP(IF(MOD(ROWS(AH$3:AH4),$AL$7)&lt;&gt;0,MOD(ROWS(AH$3:AH4),$AL$7),$AL$7),$AL$3:$AM$6,2)+0.5*((RAND()-0.5))),0)</f>
        <v>1758</v>
      </c>
      <c r="AE4" s="15"/>
      <c r="AG4" s="3"/>
      <c r="AH4" s="3"/>
      <c r="AI4" s="4"/>
      <c r="AJ4" s="3"/>
      <c r="AK4" s="3"/>
      <c r="AL4" s="12">
        <v>2</v>
      </c>
      <c r="AM4" s="12">
        <v>1</v>
      </c>
      <c r="AN4" s="12">
        <f t="shared" ref="AN4:AN6" si="10">AM4/AVERAGE($AM$3:$AM$7)</f>
        <v>1.1764705882352939</v>
      </c>
    </row>
    <row r="5" spans="1:42" ht="16.5" x14ac:dyDescent="0.3">
      <c r="A5" s="1">
        <v>3</v>
      </c>
      <c r="B5" s="27">
        <f t="shared" ca="1" si="3"/>
        <v>4665</v>
      </c>
      <c r="C5" s="28">
        <f ca="1">VLOOKUP(SMALL($AA$3:$AA$77,ROWS(C$3:C5)),$AA$3:$AD$77,4,0)</f>
        <v>1657</v>
      </c>
      <c r="D5" s="29">
        <f t="shared" ca="1" si="4"/>
        <v>1940</v>
      </c>
      <c r="E5" s="30"/>
      <c r="F5" s="31" t="str">
        <f t="shared" ca="1" si="5"/>
        <v>3600 - 4500</v>
      </c>
      <c r="G5" s="32">
        <f t="shared" ca="1" si="8"/>
        <v>3600</v>
      </c>
      <c r="H5" s="33">
        <f t="shared" ca="1" si="0"/>
        <v>4500</v>
      </c>
      <c r="I5" s="34">
        <f t="shared" ca="1" si="6"/>
        <v>41</v>
      </c>
      <c r="J5" s="34">
        <f t="shared" ca="1" si="9"/>
        <v>10</v>
      </c>
      <c r="K5" s="35">
        <f t="shared" ca="1" si="1"/>
        <v>0.13333333333333333</v>
      </c>
      <c r="L5" s="36">
        <f t="shared" ca="1" si="2"/>
        <v>0.54666666666666663</v>
      </c>
      <c r="N5" s="46" t="s">
        <v>10</v>
      </c>
      <c r="O5" s="49">
        <f ca="1">MIN(B$3:B$77)</f>
        <v>928</v>
      </c>
      <c r="P5" s="49">
        <f ca="1">MIN(C$3:C$77)</f>
        <v>928</v>
      </c>
      <c r="Q5" s="49">
        <f ca="1">MIN(D$3:D$77)</f>
        <v>928</v>
      </c>
      <c r="V5" s="12" t="s">
        <v>29</v>
      </c>
      <c r="Y5" s="12">
        <f ca="1">ROUNDUP(O4/Y3,0)</f>
        <v>11</v>
      </c>
      <c r="AA5" s="12">
        <f ca="1">ROWS(AA$3:AA5)/10+RAND()</f>
        <v>0.84225145292352832</v>
      </c>
      <c r="AB5" s="3">
        <f t="shared" ca="1" si="7"/>
        <v>0.58309060250695255</v>
      </c>
      <c r="AC5" s="15">
        <f ca="1">MATCH(SMALL($AA$3:$AA$77,ROWS(AC$3:AC5)),$AA$3:$AA$77,0)</f>
        <v>6</v>
      </c>
      <c r="AD5" s="37">
        <f ca="1">ROUND(10*($AM$1+$AO$1*ROWS(AH$3:AH5))*(VLOOKUP(IF(MOD(ROWS(AH$3:AH5),$AL$7)&lt;&gt;0,MOD(ROWS(AH$3:AH5),$AL$7),$AL$7),$AL$3:$AM$6,2)+0.5*((RAND()-0.5))),0)</f>
        <v>1940</v>
      </c>
      <c r="AE5" s="15"/>
      <c r="AG5" s="3"/>
      <c r="AH5" s="3"/>
      <c r="AI5" s="4"/>
      <c r="AJ5" s="3"/>
      <c r="AK5" s="3"/>
      <c r="AL5" s="12">
        <v>3</v>
      </c>
      <c r="AM5" s="12">
        <v>1</v>
      </c>
      <c r="AN5" s="12">
        <f t="shared" si="10"/>
        <v>1.1764705882352939</v>
      </c>
    </row>
    <row r="6" spans="1:42" ht="16.5" x14ac:dyDescent="0.3">
      <c r="A6" s="1">
        <v>4</v>
      </c>
      <c r="B6" s="27">
        <f t="shared" ca="1" si="3"/>
        <v>8001</v>
      </c>
      <c r="C6" s="28">
        <f ca="1">VLOOKUP(SMALL($AA$3:$AA$77,ROWS(C$3:C6)),$AA$3:$AD$77,4,0)</f>
        <v>1940</v>
      </c>
      <c r="D6" s="29">
        <f t="shared" ca="1" si="4"/>
        <v>1521</v>
      </c>
      <c r="E6" s="30"/>
      <c r="F6" s="31" t="str">
        <f t="shared" ca="1" si="5"/>
        <v>4500 - 5400</v>
      </c>
      <c r="G6" s="32">
        <f t="shared" ca="1" si="8"/>
        <v>4500</v>
      </c>
      <c r="H6" s="33">
        <f t="shared" ca="1" si="0"/>
        <v>5400</v>
      </c>
      <c r="I6" s="34">
        <f t="shared" ca="1" si="6"/>
        <v>55</v>
      </c>
      <c r="J6" s="34">
        <f t="shared" ca="1" si="9"/>
        <v>14</v>
      </c>
      <c r="K6" s="35">
        <f t="shared" ca="1" si="1"/>
        <v>0.18666666666666668</v>
      </c>
      <c r="L6" s="36">
        <f t="shared" ca="1" si="2"/>
        <v>0.73333333333333328</v>
      </c>
      <c r="N6" s="46" t="s">
        <v>1</v>
      </c>
      <c r="O6" s="49">
        <f ca="1">O4-O5</f>
        <v>8728</v>
      </c>
      <c r="P6" s="49">
        <f ca="1">P4-P5</f>
        <v>8728</v>
      </c>
      <c r="Q6" s="49">
        <f ca="1">Q4-Q5</f>
        <v>8728</v>
      </c>
      <c r="V6" s="20" t="s">
        <v>33</v>
      </c>
      <c r="W6" s="20"/>
      <c r="X6" s="20"/>
      <c r="Y6" s="12">
        <f ca="1">Y5*Y3</f>
        <v>9900</v>
      </c>
      <c r="AA6" s="12">
        <f ca="1">ROWS(AA$3:AA6)/10+RAND()</f>
        <v>1.3035942775070646</v>
      </c>
      <c r="AB6" s="3">
        <f t="shared" ca="1" si="7"/>
        <v>2.6859137872955241E-2</v>
      </c>
      <c r="AC6" s="15">
        <f ca="1">MATCH(SMALL($AA$3:$AA$77,ROWS(AC$3:AC6)),$AA$3:$AA$77,0)</f>
        <v>3</v>
      </c>
      <c r="AD6" s="37">
        <f ca="1">ROUND(10*($AM$1+$AO$1*ROWS(AH$3:AH6))*(VLOOKUP(IF(MOD(ROWS(AH$3:AH6),$AL$7)&lt;&gt;0,MOD(ROWS(AH$3:AH6),$AL$7),$AL$7),$AL$3:$AM$6,2)+0.5*((RAND()-0.5))),0)</f>
        <v>1521</v>
      </c>
      <c r="AE6" s="15"/>
      <c r="AG6" s="3"/>
      <c r="AH6" s="3"/>
      <c r="AI6" s="4"/>
      <c r="AJ6" s="3"/>
      <c r="AK6" s="3"/>
      <c r="AL6" s="12">
        <v>4</v>
      </c>
      <c r="AM6" s="12">
        <v>0.7</v>
      </c>
      <c r="AN6" s="12">
        <f t="shared" si="10"/>
        <v>0.82352941176470573</v>
      </c>
    </row>
    <row r="7" spans="1:42" ht="16.5" x14ac:dyDescent="0.3">
      <c r="A7" s="1">
        <v>5</v>
      </c>
      <c r="B7" s="27">
        <f t="shared" ca="1" si="3"/>
        <v>1825</v>
      </c>
      <c r="C7" s="28">
        <f ca="1">VLOOKUP(SMALL($AA$3:$AA$77,ROWS(C$3:C7)),$AA$3:$AD$77,4,0)</f>
        <v>1025</v>
      </c>
      <c r="D7" s="29">
        <f t="shared" ca="1" si="4"/>
        <v>928</v>
      </c>
      <c r="E7" s="30"/>
      <c r="F7" s="31" t="str">
        <f t="shared" ca="1" si="5"/>
        <v>5400 - 6300</v>
      </c>
      <c r="G7" s="32">
        <f t="shared" ca="1" si="8"/>
        <v>5400</v>
      </c>
      <c r="H7" s="33">
        <f t="shared" ca="1" si="0"/>
        <v>6300</v>
      </c>
      <c r="I7" s="34">
        <f t="shared" ca="1" si="6"/>
        <v>63</v>
      </c>
      <c r="J7" s="34">
        <f t="shared" ca="1" si="9"/>
        <v>8</v>
      </c>
      <c r="K7" s="35">
        <f t="shared" ca="1" si="1"/>
        <v>0.10666666666666667</v>
      </c>
      <c r="L7" s="36">
        <f t="shared" ca="1" si="2"/>
        <v>0.84</v>
      </c>
      <c r="N7" s="46" t="s">
        <v>11</v>
      </c>
      <c r="O7" s="49">
        <f ca="1">_xlfn.STDEV.S(B$3:B$77)</f>
        <v>2012.5256508913114</v>
      </c>
      <c r="P7" s="49">
        <f ca="1">_xlfn.STDEV.S(C$3:C$77)</f>
        <v>2012.5256508913114</v>
      </c>
      <c r="Q7" s="49">
        <f ca="1">_xlfn.STDEV.S(D$3:D$77)</f>
        <v>2012.5256508913114</v>
      </c>
      <c r="V7" s="12" t="s">
        <v>34</v>
      </c>
      <c r="Y7" s="12">
        <v>5</v>
      </c>
      <c r="AA7" s="12">
        <f ca="1">ROWS(AA$3:AA7)/10+RAND()</f>
        <v>0.54255035881134706</v>
      </c>
      <c r="AB7" s="3">
        <f t="shared" ca="1" si="7"/>
        <v>0.86539944240393785</v>
      </c>
      <c r="AC7" s="15">
        <f ca="1">MATCH(SMALL($AA$3:$AA$77,ROWS(AC$3:AC7)),$AA$3:$AA$77,0)</f>
        <v>1</v>
      </c>
      <c r="AD7" s="37">
        <f ca="1">ROUND(10*($AM$1+$AO$1*ROWS(AH$3:AH7))*(VLOOKUP(IF(MOD(ROWS(AH$3:AH7),$AL$7)&lt;&gt;0,MOD(ROWS(AH$3:AH7),$AL$7),$AL$7),$AL$3:$AM$6,2)+0.5*((RAND()-0.5))),0)</f>
        <v>928</v>
      </c>
      <c r="AE7" s="15"/>
      <c r="AG7" s="3"/>
      <c r="AH7" s="3"/>
      <c r="AI7" s="4"/>
      <c r="AJ7" s="3"/>
      <c r="AK7" s="3"/>
      <c r="AL7" s="12">
        <v>4</v>
      </c>
    </row>
    <row r="8" spans="1:42" ht="16.5" x14ac:dyDescent="0.3">
      <c r="A8" s="1">
        <v>6</v>
      </c>
      <c r="B8" s="27">
        <f t="shared" ca="1" si="3"/>
        <v>5638</v>
      </c>
      <c r="C8" s="28">
        <f ca="1">VLOOKUP(SMALL($AA$3:$AA$77,ROWS(C$3:C8)),$AA$3:$AD$77,4,0)</f>
        <v>1521</v>
      </c>
      <c r="D8" s="29">
        <f t="shared" ca="1" si="4"/>
        <v>1657</v>
      </c>
      <c r="E8" s="30"/>
      <c r="F8" s="31" t="str">
        <f t="shared" ca="1" si="5"/>
        <v>6300 - 7200</v>
      </c>
      <c r="G8" s="32">
        <f t="shared" ca="1" si="8"/>
        <v>6300</v>
      </c>
      <c r="H8" s="33">
        <f t="shared" ca="1" si="0"/>
        <v>7200</v>
      </c>
      <c r="I8" s="34">
        <f t="shared" ca="1" si="6"/>
        <v>69</v>
      </c>
      <c r="J8" s="34">
        <f t="shared" ca="1" si="9"/>
        <v>6</v>
      </c>
      <c r="K8" s="35">
        <f t="shared" ca="1" si="1"/>
        <v>0.08</v>
      </c>
      <c r="L8" s="36">
        <f t="shared" ca="1" si="2"/>
        <v>0.92</v>
      </c>
      <c r="N8" s="46" t="s">
        <v>12</v>
      </c>
      <c r="O8" s="49">
        <f ca="1">O7/O2</f>
        <v>0.47194379368982525</v>
      </c>
      <c r="P8" s="49">
        <f ca="1">P7/P2</f>
        <v>0.47194379368982525</v>
      </c>
      <c r="Q8" s="49">
        <f ca="1">Q7/Q2</f>
        <v>0.47194379368982525</v>
      </c>
      <c r="AA8" s="12">
        <f ca="1">ROWS(AA$3:AA8)/10+RAND()</f>
        <v>0.62489137924351434</v>
      </c>
      <c r="AB8" s="3">
        <f t="shared" ca="1" si="7"/>
        <v>0.35911478777844263</v>
      </c>
      <c r="AC8" s="15">
        <f ca="1">MATCH(SMALL($AA$3:$AA$77,ROWS(AC$3:AC8)),$AA$3:$AA$77,0)</f>
        <v>4</v>
      </c>
      <c r="AD8" s="37">
        <f ca="1">ROUND(10*($AM$1+$AO$1*ROWS(AH$3:AH8))*(VLOOKUP(IF(MOD(ROWS(AH$3:AH8),$AL$7)&lt;&gt;0,MOD(ROWS(AH$3:AH8),$AL$7),$AL$7),$AL$3:$AM$6,2)+0.5*((RAND()-0.5))),0)</f>
        <v>1657</v>
      </c>
      <c r="AE8" s="15"/>
      <c r="AG8" s="3"/>
      <c r="AH8" s="3"/>
      <c r="AI8" s="4"/>
      <c r="AJ8" s="3"/>
      <c r="AK8" s="3"/>
    </row>
    <row r="9" spans="1:42" ht="16.5" x14ac:dyDescent="0.3">
      <c r="A9" s="1">
        <v>7</v>
      </c>
      <c r="B9" s="27">
        <f t="shared" ca="1" si="3"/>
        <v>3792</v>
      </c>
      <c r="C9" s="28">
        <f ca="1">VLOOKUP(SMALL($AA$3:$AA$77,ROWS(C$3:C9)),$AA$3:$AD$77,4,0)</f>
        <v>1319</v>
      </c>
      <c r="D9" s="29">
        <f t="shared" ca="1" si="4"/>
        <v>2173</v>
      </c>
      <c r="E9" s="30"/>
      <c r="F9" s="31" t="str">
        <f t="shared" ca="1" si="5"/>
        <v>7200 - 8100</v>
      </c>
      <c r="G9" s="32">
        <f t="shared" ca="1" si="8"/>
        <v>7200</v>
      </c>
      <c r="H9" s="33">
        <f t="shared" ca="1" si="0"/>
        <v>8100</v>
      </c>
      <c r="I9" s="34">
        <f t="shared" ca="1" si="6"/>
        <v>72</v>
      </c>
      <c r="J9" s="34">
        <f t="shared" ca="1" si="9"/>
        <v>3</v>
      </c>
      <c r="K9" s="35">
        <f t="shared" ca="1" si="1"/>
        <v>0.04</v>
      </c>
      <c r="L9" s="36">
        <f t="shared" ca="1" si="2"/>
        <v>0.96</v>
      </c>
      <c r="N9" s="58" t="s">
        <v>28</v>
      </c>
      <c r="O9" s="59">
        <f ca="1">O2/O3</f>
        <v>1.0194437803809069</v>
      </c>
      <c r="P9" s="59">
        <f t="shared" ref="P9:Q9" ca="1" si="11">P2/P3</f>
        <v>1.0194437803809069</v>
      </c>
      <c r="Q9" s="59">
        <f t="shared" ca="1" si="11"/>
        <v>1.0194437803809069</v>
      </c>
      <c r="AA9" s="12">
        <f ca="1">ROWS(AA$3:AA9)/10+RAND()</f>
        <v>1.5585889294657982</v>
      </c>
      <c r="AB9" s="3">
        <f t="shared" ca="1" si="7"/>
        <v>0.62707795324499471</v>
      </c>
      <c r="AC9" s="15">
        <f ca="1">MATCH(SMALL($AA$3:$AA$77,ROWS(AC$3:AC9)),$AA$3:$AA$77,0)</f>
        <v>8</v>
      </c>
      <c r="AD9" s="37">
        <f ca="1">ROUND(10*($AM$1+$AO$1*ROWS(AH$3:AH9))*(VLOOKUP(IF(MOD(ROWS(AH$3:AH9),$AL$7)&lt;&gt;0,MOD(ROWS(AH$3:AH9),$AL$7),$AL$7),$AL$3:$AM$6,2)+0.5*((RAND()-0.5))),0)</f>
        <v>2173</v>
      </c>
      <c r="AE9" s="15"/>
      <c r="AG9" s="3"/>
      <c r="AH9" s="3"/>
      <c r="AI9" s="4"/>
      <c r="AJ9" s="3"/>
      <c r="AK9" s="3"/>
    </row>
    <row r="10" spans="1:42" ht="17.25" thickBot="1" x14ac:dyDescent="0.35">
      <c r="A10" s="1">
        <v>8</v>
      </c>
      <c r="B10" s="27">
        <f t="shared" ca="1" si="3"/>
        <v>5098</v>
      </c>
      <c r="C10" s="28">
        <f ca="1">VLOOKUP(SMALL($AA$3:$AA$77,ROWS(C$3:C10)),$AA$3:$AD$77,4,0)</f>
        <v>1922</v>
      </c>
      <c r="D10" s="29">
        <f t="shared" ca="1" si="4"/>
        <v>1319</v>
      </c>
      <c r="E10" s="30"/>
      <c r="F10" s="31" t="str">
        <f t="shared" ca="1" si="5"/>
        <v>8100 - 9000</v>
      </c>
      <c r="G10" s="32">
        <f t="shared" ca="1" si="8"/>
        <v>8100</v>
      </c>
      <c r="H10" s="33">
        <f t="shared" ca="1" si="0"/>
        <v>9000</v>
      </c>
      <c r="I10" s="34">
        <f t="shared" ca="1" si="6"/>
        <v>74</v>
      </c>
      <c r="J10" s="34">
        <f t="shared" ca="1" si="9"/>
        <v>2</v>
      </c>
      <c r="K10" s="35">
        <f t="shared" ca="1" si="1"/>
        <v>2.6666666666666668E-2</v>
      </c>
      <c r="L10" s="36">
        <f t="shared" ca="1" si="2"/>
        <v>0.98666666666666669</v>
      </c>
      <c r="N10" s="47" t="s">
        <v>26</v>
      </c>
      <c r="O10" s="50">
        <f ca="1">O6/O2</f>
        <v>2.0467443132963341</v>
      </c>
      <c r="P10" s="50">
        <f ca="1">P6/P2</f>
        <v>2.0467443132963341</v>
      </c>
      <c r="Q10" s="50">
        <f ca="1">Q6/Q2</f>
        <v>2.0467443132963341</v>
      </c>
      <c r="AA10" s="12">
        <f ca="1">ROWS(AA$3:AA10)/10+RAND()</f>
        <v>1.4318145531567918</v>
      </c>
      <c r="AB10" s="3">
        <f t="shared" ca="1" si="7"/>
        <v>0.3927991714663347</v>
      </c>
      <c r="AC10" s="15">
        <f ca="1">MATCH(SMALL($AA$3:$AA$77,ROWS(AC$3:AC10)),$AA$3:$AA$77,0)</f>
        <v>9</v>
      </c>
      <c r="AD10" s="37">
        <f ca="1">ROUND(10*($AM$1+$AO$1*ROWS(AH$3:AH10))*(VLOOKUP(IF(MOD(ROWS(AH$3:AH10),$AL$7)&lt;&gt;0,MOD(ROWS(AH$3:AH10),$AL$7),$AL$7),$AL$3:$AM$6,2)+0.5*((RAND()-0.5))),0)</f>
        <v>1319</v>
      </c>
      <c r="AE10" s="15"/>
      <c r="AG10" s="3"/>
      <c r="AH10" s="3"/>
      <c r="AI10" s="4"/>
      <c r="AJ10" s="3"/>
      <c r="AK10" s="3"/>
    </row>
    <row r="11" spans="1:42" ht="16.5" x14ac:dyDescent="0.3">
      <c r="A11" s="1">
        <v>9</v>
      </c>
      <c r="B11" s="27">
        <f t="shared" ca="1" si="3"/>
        <v>1846</v>
      </c>
      <c r="C11" s="28">
        <f ca="1">VLOOKUP(SMALL($AA$3:$AA$77,ROWS(C$3:C11)),$AA$3:$AD$77,4,0)</f>
        <v>2173</v>
      </c>
      <c r="D11" s="29">
        <f t="shared" ca="1" si="4"/>
        <v>1922</v>
      </c>
      <c r="E11" s="30"/>
      <c r="F11" s="31" t="str">
        <f t="shared" ca="1" si="5"/>
        <v>9000 - 9900</v>
      </c>
      <c r="G11" s="32">
        <f t="shared" ca="1" si="8"/>
        <v>9000</v>
      </c>
      <c r="H11" s="33">
        <f t="shared" ca="1" si="0"/>
        <v>9900</v>
      </c>
      <c r="I11" s="34">
        <f t="shared" ca="1" si="6"/>
        <v>75</v>
      </c>
      <c r="J11" s="34">
        <f t="shared" ca="1" si="9"/>
        <v>1</v>
      </c>
      <c r="K11" s="35">
        <f t="shared" ca="1" si="1"/>
        <v>1.3333333333333334E-2</v>
      </c>
      <c r="L11" s="36">
        <f t="shared" ca="1" si="2"/>
        <v>1</v>
      </c>
      <c r="AA11" s="12">
        <f ca="1">ROWS(AA$3:AA11)/10+RAND()</f>
        <v>1.5302665675746141</v>
      </c>
      <c r="AB11" s="3">
        <f t="shared" ca="1" si="7"/>
        <v>0.87181943290915931</v>
      </c>
      <c r="AC11" s="15">
        <f ca="1">MATCH(SMALL($AA$3:$AA$77,ROWS(AC$3:AC11)),$AA$3:$AA$77,0)</f>
        <v>7</v>
      </c>
      <c r="AD11" s="37">
        <f ca="1">ROUND(10*($AM$1+$AO$1*ROWS(AH$3:AH11))*(VLOOKUP(IF(MOD(ROWS(AH$3:AH11),$AL$7)&lt;&gt;0,MOD(ROWS(AH$3:AH11),$AL$7),$AL$7),$AL$3:$AM$6,2)+0.5*((RAND()-0.5))),0)</f>
        <v>1922</v>
      </c>
      <c r="AE11" s="15"/>
      <c r="AG11" s="3"/>
      <c r="AH11" s="3"/>
      <c r="AI11" s="4"/>
      <c r="AJ11" s="3"/>
      <c r="AK11" s="3"/>
    </row>
    <row r="12" spans="1:42" ht="16.5" x14ac:dyDescent="0.3">
      <c r="A12" s="1">
        <v>10</v>
      </c>
      <c r="B12" s="27">
        <f t="shared" ca="1" si="3"/>
        <v>4704</v>
      </c>
      <c r="C12" s="28">
        <f ca="1">VLOOKUP(SMALL($AA$3:$AA$77,ROWS(C$3:C12)),$AA$3:$AD$77,4,0)</f>
        <v>1518</v>
      </c>
      <c r="D12" s="29">
        <f t="shared" ca="1" si="4"/>
        <v>1957</v>
      </c>
      <c r="E12" s="30"/>
      <c r="F12" s="31" t="str">
        <f t="shared" ca="1" si="5"/>
        <v>9900 - 10800</v>
      </c>
      <c r="G12" s="32">
        <f t="shared" ca="1" si="8"/>
        <v>9900</v>
      </c>
      <c r="H12" s="33">
        <f t="shared" ca="1" si="0"/>
        <v>10800</v>
      </c>
      <c r="I12" s="34">
        <f t="shared" ca="1" si="6"/>
        <v>75</v>
      </c>
      <c r="J12" s="34">
        <f t="shared" ca="1" si="9"/>
        <v>0</v>
      </c>
      <c r="K12" s="35">
        <f t="shared" ca="1" si="1"/>
        <v>0</v>
      </c>
      <c r="L12" s="36">
        <f t="shared" ca="1" si="2"/>
        <v>1</v>
      </c>
      <c r="AA12" s="12">
        <f ca="1">ROWS(AA$3:AA12)/10+RAND()</f>
        <v>1.6826838105700834</v>
      </c>
      <c r="AB12" s="3">
        <f t="shared" ca="1" si="7"/>
        <v>0.66047024267268373</v>
      </c>
      <c r="AC12" s="15">
        <f ca="1">MATCH(SMALL($AA$3:$AA$77,ROWS(AC$3:AC12)),$AA$3:$AA$77,0)</f>
        <v>12</v>
      </c>
      <c r="AD12" s="37">
        <f ca="1">ROUND(10*($AM$1+$AO$1*ROWS(AH$3:AH12))*(VLOOKUP(IF(MOD(ROWS(AH$3:AH12),$AL$7)&lt;&gt;0,MOD(ROWS(AH$3:AH12),$AL$7),$AL$7),$AL$3:$AM$6,2)+0.5*((RAND()-0.5))),0)</f>
        <v>1957</v>
      </c>
      <c r="AE12" s="15"/>
      <c r="AG12" s="3"/>
      <c r="AH12" s="3"/>
      <c r="AI12" s="4"/>
      <c r="AJ12" s="3"/>
      <c r="AK12" s="3"/>
    </row>
    <row r="13" spans="1:42" ht="16.5" x14ac:dyDescent="0.3">
      <c r="A13" s="1">
        <v>11</v>
      </c>
      <c r="B13" s="27">
        <f t="shared" ca="1" si="3"/>
        <v>6848</v>
      </c>
      <c r="C13" s="28">
        <f ca="1">VLOOKUP(SMALL($AA$3:$AA$77,ROWS(C$3:C13)),$AA$3:$AD$77,4,0)</f>
        <v>1846</v>
      </c>
      <c r="D13" s="29">
        <f t="shared" ca="1" si="4"/>
        <v>1846</v>
      </c>
      <c r="E13" s="30"/>
      <c r="F13" s="31" t="str">
        <f t="shared" ca="1" si="5"/>
        <v>10800 - 11700</v>
      </c>
      <c r="G13" s="32">
        <f t="shared" ca="1" si="8"/>
        <v>10800</v>
      </c>
      <c r="H13" s="33">
        <f t="shared" ca="1" si="0"/>
        <v>11700</v>
      </c>
      <c r="I13" s="34">
        <f t="shared" ca="1" si="6"/>
        <v>75</v>
      </c>
      <c r="J13" s="34">
        <f t="shared" ca="1" si="9"/>
        <v>0</v>
      </c>
      <c r="K13" s="35">
        <f t="shared" ca="1" si="1"/>
        <v>0</v>
      </c>
      <c r="L13" s="36">
        <f t="shared" ca="1" si="2"/>
        <v>1</v>
      </c>
      <c r="AA13" s="12">
        <f ca="1">ROWS(AA$3:AA13)/10+RAND()</f>
        <v>1.6397377120645724</v>
      </c>
      <c r="AB13" s="3">
        <f t="shared" ca="1" si="7"/>
        <v>0.37138670607806301</v>
      </c>
      <c r="AC13" s="15">
        <f ca="1">MATCH(SMALL($AA$3:$AA$77,ROWS(AC$3:AC13)),$AA$3:$AA$77,0)</f>
        <v>11</v>
      </c>
      <c r="AD13" s="37">
        <f ca="1">ROUND(10*($AM$1+$AO$1*ROWS(AH$3:AH13))*(VLOOKUP(IF(MOD(ROWS(AH$3:AH13),$AL$7)&lt;&gt;0,MOD(ROWS(AH$3:AH13),$AL$7),$AL$7),$AL$3:$AM$6,2)+0.5*((RAND()-0.5))),0)</f>
        <v>1846</v>
      </c>
      <c r="AE13" s="15"/>
      <c r="AG13" s="3"/>
      <c r="AH13" s="3"/>
      <c r="AI13" s="4"/>
      <c r="AJ13" s="3"/>
      <c r="AK13" s="3"/>
    </row>
    <row r="14" spans="1:42" ht="17.25" thickBot="1" x14ac:dyDescent="0.35">
      <c r="A14" s="1">
        <v>12</v>
      </c>
      <c r="B14" s="27">
        <f t="shared" ca="1" si="3"/>
        <v>8130</v>
      </c>
      <c r="C14" s="28">
        <f ca="1">VLOOKUP(SMALL($AA$3:$AA$77,ROWS(C$3:C14)),$AA$3:$AD$77,4,0)</f>
        <v>1957</v>
      </c>
      <c r="D14" s="29">
        <f t="shared" ca="1" si="4"/>
        <v>1518</v>
      </c>
      <c r="E14" s="30"/>
      <c r="F14" s="38" t="str">
        <f t="shared" ca="1" si="5"/>
        <v>11700 - 12600</v>
      </c>
      <c r="G14" s="39">
        <f ca="1">H13</f>
        <v>11700</v>
      </c>
      <c r="H14" s="40">
        <f t="shared" ca="1" si="0"/>
        <v>12600</v>
      </c>
      <c r="I14" s="41">
        <f t="shared" ca="1" si="6"/>
        <v>75</v>
      </c>
      <c r="J14" s="41">
        <f t="shared" ca="1" si="9"/>
        <v>0</v>
      </c>
      <c r="K14" s="42">
        <f t="shared" ca="1" si="1"/>
        <v>0</v>
      </c>
      <c r="L14" s="43">
        <f t="shared" ca="1" si="2"/>
        <v>1</v>
      </c>
      <c r="AA14" s="12">
        <f ca="1">ROWS(AA$3:AA14)/10+RAND()</f>
        <v>1.5942056485485252</v>
      </c>
      <c r="AB14" s="3">
        <f t="shared" ca="1" si="7"/>
        <v>2.554497506493647E-2</v>
      </c>
      <c r="AC14" s="15">
        <f ca="1">MATCH(SMALL($AA$3:$AA$77,ROWS(AC$3:AC14)),$AA$3:$AA$77,0)</f>
        <v>10</v>
      </c>
      <c r="AD14" s="37">
        <f ca="1">ROUND(10*($AM$1+$AO$1*ROWS(AH$3:AH14))*(VLOOKUP(IF(MOD(ROWS(AH$3:AH14),$AL$7)&lt;&gt;0,MOD(ROWS(AH$3:AH14),$AL$7),$AL$7),$AL$3:$AM$6,2)+0.5*((RAND()-0.5))),0)</f>
        <v>1518</v>
      </c>
      <c r="AE14" s="15"/>
      <c r="AG14" s="3"/>
      <c r="AH14" s="3"/>
      <c r="AI14" s="4"/>
      <c r="AJ14" s="3"/>
      <c r="AK14" s="3"/>
    </row>
    <row r="15" spans="1:42" ht="16.5" x14ac:dyDescent="0.3">
      <c r="A15" s="1">
        <v>13</v>
      </c>
      <c r="B15" s="27">
        <f t="shared" ca="1" si="3"/>
        <v>5434</v>
      </c>
      <c r="C15" s="28">
        <f ca="1">VLOOKUP(SMALL($AA$3:$AA$77,ROWS(C$3:C15)),$AA$3:$AD$77,4,0)</f>
        <v>1329</v>
      </c>
      <c r="D15" s="29">
        <f t="shared" ca="1" si="4"/>
        <v>1825</v>
      </c>
      <c r="E15" s="30"/>
      <c r="F15" s="44"/>
      <c r="G15" s="34"/>
      <c r="H15" s="34"/>
      <c r="I15" s="34"/>
      <c r="J15" s="34">
        <f ca="1">SUM(J2:J14)</f>
        <v>75</v>
      </c>
      <c r="K15" s="35">
        <f ca="1">SUM(K2:K14)</f>
        <v>0.99999999999999989</v>
      </c>
      <c r="L15" s="35"/>
      <c r="AA15" s="12">
        <f ca="1">ROWS(AA$3:AA15)/10+RAND()</f>
        <v>2.047331106257293</v>
      </c>
      <c r="AB15" s="3">
        <f t="shared" ca="1" si="7"/>
        <v>0.42828797991944956</v>
      </c>
      <c r="AC15" s="15">
        <f ca="1">MATCH(SMALL($AA$3:$AA$77,ROWS(AC$3:AC15)),$AA$3:$AA$77,0)</f>
        <v>16</v>
      </c>
      <c r="AD15" s="37">
        <f ca="1">ROUND(10*($AM$1+$AO$1*ROWS(AH$3:AH15))*(VLOOKUP(IF(MOD(ROWS(AH$3:AH15),$AL$7)&lt;&gt;0,MOD(ROWS(AH$3:AH15),$AL$7),$AL$7),$AL$3:$AM$6,2)+0.5*((RAND()-0.5))),0)</f>
        <v>1825</v>
      </c>
      <c r="AE15" s="15"/>
      <c r="AG15" s="3"/>
      <c r="AH15" s="3"/>
      <c r="AI15" s="4"/>
      <c r="AJ15" s="3"/>
      <c r="AK15" s="3"/>
    </row>
    <row r="16" spans="1:42" ht="16.5" x14ac:dyDescent="0.3">
      <c r="A16" s="1">
        <v>14</v>
      </c>
      <c r="B16" s="27">
        <f t="shared" ca="1" si="3"/>
        <v>8532</v>
      </c>
      <c r="C16" s="28">
        <f ca="1">VLOOKUP(SMALL($AA$3:$AA$77,ROWS(C$3:C16)),$AA$3:$AD$77,4,0)</f>
        <v>1825</v>
      </c>
      <c r="D16" s="29">
        <f t="shared" ca="1" si="4"/>
        <v>3175</v>
      </c>
      <c r="E16" s="30"/>
      <c r="F16" s="56"/>
      <c r="G16" s="56"/>
      <c r="H16" s="56"/>
      <c r="I16" s="56"/>
      <c r="J16" s="20"/>
      <c r="K16" s="20"/>
      <c r="L16" s="56"/>
      <c r="M16" s="20"/>
      <c r="N16" s="20"/>
      <c r="Q16" s="20"/>
      <c r="R16" s="20"/>
      <c r="S16" s="20"/>
      <c r="T16" s="20"/>
      <c r="Y16" s="20"/>
      <c r="Z16" s="20"/>
      <c r="AA16" s="12">
        <f ca="1">ROWS(AA$3:AA16)/10+RAND()</f>
        <v>2.1356692331131231</v>
      </c>
      <c r="AB16" s="3">
        <f t="shared" ca="1" si="7"/>
        <v>5.9768168074446626E-2</v>
      </c>
      <c r="AC16" s="15">
        <f ca="1">MATCH(SMALL($AA$3:$AA$77,ROWS(AC$3:AC16)),$AA$3:$AA$77,0)</f>
        <v>13</v>
      </c>
      <c r="AD16" s="37">
        <f ca="1">ROUND(10*($AM$1+$AO$1*ROWS(AH$3:AH16))*(VLOOKUP(IF(MOD(ROWS(AH$3:AH16),$AL$7)&lt;&gt;0,MOD(ROWS(AH$3:AH16),$AL$7),$AL$7),$AL$3:$AM$6,2)+0.5*((RAND()-0.5))),0)</f>
        <v>3175</v>
      </c>
      <c r="AE16" s="15"/>
      <c r="AG16" s="3"/>
      <c r="AH16" s="3"/>
      <c r="AI16" s="4"/>
      <c r="AJ16" s="3"/>
      <c r="AK16" s="3"/>
    </row>
    <row r="17" spans="1:37" ht="16.5" x14ac:dyDescent="0.3">
      <c r="A17" s="1">
        <v>15</v>
      </c>
      <c r="B17" s="27">
        <f t="shared" ca="1" si="3"/>
        <v>2384</v>
      </c>
      <c r="C17" s="28">
        <f ca="1">VLOOKUP(SMALL($AA$3:$AA$77,ROWS(C$3:C17)),$AA$3:$AD$77,4,0)</f>
        <v>3175</v>
      </c>
      <c r="D17" s="29">
        <f t="shared" ca="1" si="4"/>
        <v>2485</v>
      </c>
      <c r="E17" s="30"/>
      <c r="F17" s="20"/>
      <c r="G17" s="20"/>
      <c r="H17" s="20"/>
      <c r="I17" s="20"/>
      <c r="J17" s="57"/>
      <c r="K17" s="57"/>
      <c r="L17" s="20"/>
      <c r="M17" s="20"/>
      <c r="N17" s="20"/>
      <c r="Q17" s="20"/>
      <c r="R17" s="20"/>
      <c r="S17" s="20"/>
      <c r="T17" s="20"/>
      <c r="Y17" s="20"/>
      <c r="Z17" s="20"/>
      <c r="AA17" s="12">
        <f ca="1">ROWS(AA$3:AA17)/10+RAND()</f>
        <v>2.4220514335200924</v>
      </c>
      <c r="AB17" s="3">
        <f t="shared" ca="1" si="7"/>
        <v>0.77053474148409018</v>
      </c>
      <c r="AC17" s="15">
        <f ca="1">MATCH(SMALL($AA$3:$AA$77,ROWS(AC$3:AC17)),$AA$3:$AA$77,0)</f>
        <v>14</v>
      </c>
      <c r="AD17" s="37">
        <f ca="1">ROUND(10*($AM$1+$AO$1*ROWS(AH$3:AH17))*(VLOOKUP(IF(MOD(ROWS(AH$3:AH17),$AL$7)&lt;&gt;0,MOD(ROWS(AH$3:AH17),$AL$7),$AL$7),$AL$3:$AM$6,2)+0.5*((RAND()-0.5))),0)</f>
        <v>2485</v>
      </c>
      <c r="AE17" s="15"/>
      <c r="AG17" s="3"/>
      <c r="AH17" s="3"/>
      <c r="AI17" s="4"/>
      <c r="AJ17" s="3"/>
      <c r="AK17" s="3"/>
    </row>
    <row r="18" spans="1:37" ht="16.5" x14ac:dyDescent="0.3">
      <c r="A18" s="1">
        <v>16</v>
      </c>
      <c r="B18" s="27">
        <f t="shared" ca="1" si="3"/>
        <v>3527</v>
      </c>
      <c r="C18" s="28">
        <f ca="1">VLOOKUP(SMALL($AA$3:$AA$77,ROWS(C$3:C18)),$AA$3:$AD$77,4,0)</f>
        <v>2384</v>
      </c>
      <c r="D18" s="29">
        <f t="shared" ca="1" si="4"/>
        <v>1329</v>
      </c>
      <c r="E18" s="30"/>
      <c r="F18" s="20"/>
      <c r="G18" s="20"/>
      <c r="H18" s="20"/>
      <c r="I18" s="20"/>
      <c r="J18" s="20"/>
      <c r="K18" s="20"/>
      <c r="L18" s="20"/>
      <c r="M18" s="20"/>
      <c r="N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12">
        <f ca="1">ROWS(AA$3:AA18)/10+RAND()</f>
        <v>1.7863616411660421</v>
      </c>
      <c r="AB18" s="3">
        <f t="shared" ca="1" si="7"/>
        <v>0.67782201171055956</v>
      </c>
      <c r="AC18" s="15">
        <f ca="1">MATCH(SMALL($AA$3:$AA$77,ROWS(AC$3:AC18)),$AA$3:$AA$77,0)</f>
        <v>20</v>
      </c>
      <c r="AD18" s="37">
        <f ca="1">ROUND(10*($AM$1+$AO$1*ROWS(AH$3:AH18))*(VLOOKUP(IF(MOD(ROWS(AH$3:AH18),$AL$7)&lt;&gt;0,MOD(ROWS(AH$3:AH18),$AL$7),$AL$7),$AL$3:$AM$6,2)+0.5*((RAND()-0.5))),0)</f>
        <v>1329</v>
      </c>
      <c r="AE18" s="15"/>
      <c r="AG18" s="3"/>
      <c r="AH18" s="3"/>
      <c r="AI18" s="4"/>
      <c r="AJ18" s="3"/>
      <c r="AK18" s="3"/>
    </row>
    <row r="19" spans="1:37" ht="16.5" x14ac:dyDescent="0.3">
      <c r="A19" s="1">
        <v>17</v>
      </c>
      <c r="B19" s="27">
        <f t="shared" ca="1" si="3"/>
        <v>4880</v>
      </c>
      <c r="C19" s="28">
        <f ca="1">VLOOKUP(SMALL($AA$3:$AA$77,ROWS(C$3:C19)),$AA$3:$AD$77,4,0)</f>
        <v>3260</v>
      </c>
      <c r="D19" s="29">
        <f t="shared" ca="1" si="4"/>
        <v>2183</v>
      </c>
      <c r="E19" s="3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12">
        <f ca="1">ROWS(AA$3:AA19)/10+RAND()</f>
        <v>2.4381522604507397</v>
      </c>
      <c r="AB19" s="3">
        <f t="shared" ca="1" si="7"/>
        <v>0.20050075631790742</v>
      </c>
      <c r="AC19" s="15">
        <f ca="1">MATCH(SMALL($AA$3:$AA$77,ROWS(AC$3:AC19)),$AA$3:$AA$77,0)</f>
        <v>18</v>
      </c>
      <c r="AD19" s="37">
        <f ca="1">ROUND(10*($AM$1+$AO$1*ROWS(AH$3:AH19))*(VLOOKUP(IF(MOD(ROWS(AH$3:AH19),$AL$7)&lt;&gt;0,MOD(ROWS(AH$3:AH19),$AL$7),$AL$7),$AL$3:$AM$6,2)+0.5*((RAND()-0.5))),0)</f>
        <v>2183</v>
      </c>
      <c r="AE19" s="15"/>
      <c r="AG19" s="3"/>
      <c r="AH19" s="3"/>
      <c r="AI19" s="4"/>
      <c r="AJ19" s="3"/>
      <c r="AK19" s="3"/>
    </row>
    <row r="20" spans="1:37" ht="16.5" x14ac:dyDescent="0.3">
      <c r="A20" s="1">
        <v>18</v>
      </c>
      <c r="B20" s="27">
        <f t="shared" ca="1" si="3"/>
        <v>4324</v>
      </c>
      <c r="C20" s="28">
        <f ca="1">VLOOKUP(SMALL($AA$3:$AA$77,ROWS(C$3:C20)),$AA$3:$AD$77,4,0)</f>
        <v>2485</v>
      </c>
      <c r="D20" s="29">
        <f t="shared" ca="1" si="4"/>
        <v>3260</v>
      </c>
      <c r="E20" s="3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12">
        <f ca="1">ROWS(AA$3:AA20)/10+RAND()</f>
        <v>2.3028177304987065</v>
      </c>
      <c r="AB20" s="3">
        <f t="shared" ca="1" si="7"/>
        <v>0.73642987485243772</v>
      </c>
      <c r="AC20" s="15">
        <f ca="1">MATCH(SMALL($AA$3:$AA$77,ROWS(AC$3:AC20)),$AA$3:$AA$77,0)</f>
        <v>15</v>
      </c>
      <c r="AD20" s="37">
        <f ca="1">ROUND(10*($AM$1+$AO$1*ROWS(AH$3:AH20))*(VLOOKUP(IF(MOD(ROWS(AH$3:AH20),$AL$7)&lt;&gt;0,MOD(ROWS(AH$3:AH20),$AL$7),$AL$7),$AL$3:$AM$6,2)+0.5*((RAND()-0.5))),0)</f>
        <v>3260</v>
      </c>
      <c r="AE20" s="15"/>
      <c r="AG20" s="3"/>
      <c r="AH20" s="3"/>
      <c r="AI20" s="4"/>
      <c r="AJ20" s="3"/>
      <c r="AK20" s="3"/>
    </row>
    <row r="21" spans="1:37" ht="16.5" x14ac:dyDescent="0.3">
      <c r="A21" s="1">
        <v>19</v>
      </c>
      <c r="B21" s="27">
        <f t="shared" ca="1" si="3"/>
        <v>5000</v>
      </c>
      <c r="C21" s="28">
        <f ca="1">VLOOKUP(SMALL($AA$3:$AA$77,ROWS(C$3:C21)),$AA$3:$AD$77,4,0)</f>
        <v>2183</v>
      </c>
      <c r="D21" s="29">
        <f t="shared" ca="1" si="4"/>
        <v>3213</v>
      </c>
      <c r="E21" s="3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12">
        <f ca="1">ROWS(AA$3:AA21)/10+RAND()</f>
        <v>2.7515818478023228</v>
      </c>
      <c r="AB21" s="3">
        <f t="shared" ca="1" si="7"/>
        <v>0.56219994509566917</v>
      </c>
      <c r="AC21" s="15">
        <f ca="1">MATCH(SMALL($AA$3:$AA$77,ROWS(AC$3:AC21)),$AA$3:$AA$77,0)</f>
        <v>17</v>
      </c>
      <c r="AD21" s="37">
        <f ca="1">ROUND(10*($AM$1+$AO$1*ROWS(AH$3:AH21))*(VLOOKUP(IF(MOD(ROWS(AH$3:AH21),$AL$7)&lt;&gt;0,MOD(ROWS(AH$3:AH21),$AL$7),$AL$7),$AL$3:$AM$6,2)+0.5*((RAND()-0.5))),0)</f>
        <v>3213</v>
      </c>
      <c r="AE21" s="15"/>
      <c r="AG21" s="3"/>
      <c r="AH21" s="3"/>
      <c r="AI21" s="4"/>
      <c r="AJ21" s="3"/>
      <c r="AK21" s="3"/>
    </row>
    <row r="22" spans="1:37" ht="16.5" x14ac:dyDescent="0.3">
      <c r="A22" s="1">
        <v>20</v>
      </c>
      <c r="B22" s="27">
        <f t="shared" ca="1" si="3"/>
        <v>3454</v>
      </c>
      <c r="C22" s="28">
        <f ca="1">VLOOKUP(SMALL($AA$3:$AA$77,ROWS(C$3:C22)),$AA$3:$AD$77,4,0)</f>
        <v>2825</v>
      </c>
      <c r="D22" s="29">
        <f t="shared" ca="1" si="4"/>
        <v>2384</v>
      </c>
      <c r="E22" s="3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12">
        <f ca="1">ROWS(AA$3:AA22)/10+RAND()</f>
        <v>2.1504125979292708</v>
      </c>
      <c r="AB22" s="3">
        <f t="shared" ca="1" si="7"/>
        <v>0.71461361880338503</v>
      </c>
      <c r="AC22" s="15">
        <f ca="1">MATCH(SMALL($AA$3:$AA$77,ROWS(AC$3:AC22)),$AA$3:$AA$77,0)</f>
        <v>24</v>
      </c>
      <c r="AD22" s="37">
        <f ca="1">ROUND(10*($AM$1+$AO$1*ROWS(AH$3:AH22))*(VLOOKUP(IF(MOD(ROWS(AH$3:AH22),$AL$7)&lt;&gt;0,MOD(ROWS(AH$3:AH22),$AL$7),$AL$7),$AL$3:$AM$6,2)+0.5*((RAND()-0.5))),0)</f>
        <v>2384</v>
      </c>
      <c r="AE22" s="15"/>
      <c r="AG22" s="3"/>
      <c r="AH22" s="3"/>
      <c r="AI22" s="4"/>
      <c r="AJ22" s="3"/>
      <c r="AK22" s="3"/>
    </row>
    <row r="23" spans="1:37" ht="16.5" x14ac:dyDescent="0.3">
      <c r="A23" s="1">
        <v>21</v>
      </c>
      <c r="B23" s="27">
        <f t="shared" ca="1" si="3"/>
        <v>2825</v>
      </c>
      <c r="C23" s="28">
        <f ca="1">VLOOKUP(SMALL($AA$3:$AA$77,ROWS(C$3:C23)),$AA$3:$AD$77,4,0)</f>
        <v>3454</v>
      </c>
      <c r="D23" s="29">
        <f t="shared" ca="1" si="4"/>
        <v>2167</v>
      </c>
      <c r="E23" s="3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12">
        <f ca="1">ROWS(AA$3:AA23)/10+RAND()</f>
        <v>2.8263136892373435</v>
      </c>
      <c r="AB23" s="3">
        <f t="shared" ca="1" si="7"/>
        <v>0.71604014491404444</v>
      </c>
      <c r="AC23" s="15">
        <f ca="1">MATCH(SMALL($AA$3:$AA$77,ROWS(AC$3:AC23)),$AA$3:$AA$77,0)</f>
        <v>25</v>
      </c>
      <c r="AD23" s="37">
        <f ca="1">ROUND(10*($AM$1+$AO$1*ROWS(AH$3:AH23))*(VLOOKUP(IF(MOD(ROWS(AH$3:AH23),$AL$7)&lt;&gt;0,MOD(ROWS(AH$3:AH23),$AL$7),$AL$7),$AL$3:$AM$6,2)+0.5*((RAND()-0.5))),0)</f>
        <v>2167</v>
      </c>
      <c r="AE23" s="15"/>
      <c r="AG23" s="3"/>
      <c r="AH23" s="3"/>
      <c r="AI23" s="4"/>
      <c r="AJ23" s="3"/>
      <c r="AK23" s="3"/>
    </row>
    <row r="24" spans="1:37" ht="16.5" x14ac:dyDescent="0.3">
      <c r="A24" s="1">
        <v>22</v>
      </c>
      <c r="B24" s="27">
        <f t="shared" ca="1" si="3"/>
        <v>2018</v>
      </c>
      <c r="C24" s="28">
        <f ca="1">VLOOKUP(SMALL($AA$3:$AA$77,ROWS(C$3:C24)),$AA$3:$AD$77,4,0)</f>
        <v>4324</v>
      </c>
      <c r="D24" s="29">
        <f t="shared" ca="1" si="4"/>
        <v>3347</v>
      </c>
      <c r="E24" s="54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12">
        <f ca="1">ROWS(AA$3:AA24)/10+RAND()</f>
        <v>3.059767415867761</v>
      </c>
      <c r="AB24" s="3">
        <f t="shared" ca="1" si="7"/>
        <v>0.67477842925750708</v>
      </c>
      <c r="AC24" s="15">
        <f ca="1">MATCH(SMALL($AA$3:$AA$77,ROWS(AC$3:AC24)),$AA$3:$AA$77,0)</f>
        <v>23</v>
      </c>
      <c r="AD24" s="37">
        <f ca="1">ROUND(10*($AM$1+$AO$1*ROWS(AH$3:AH24))*(VLOOKUP(IF(MOD(ROWS(AH$3:AH24),$AL$7)&lt;&gt;0,MOD(ROWS(AH$3:AH24),$AL$7),$AL$7),$AL$3:$AM$6,2)+0.5*((RAND()-0.5))),0)</f>
        <v>3347</v>
      </c>
      <c r="AE24" s="15"/>
      <c r="AG24" s="3"/>
      <c r="AH24" s="3"/>
      <c r="AI24" s="4"/>
      <c r="AJ24" s="3"/>
      <c r="AK24" s="3"/>
    </row>
    <row r="25" spans="1:37" ht="16.5" x14ac:dyDescent="0.3">
      <c r="A25" s="1">
        <v>23</v>
      </c>
      <c r="B25" s="27">
        <f t="shared" ca="1" si="3"/>
        <v>7526</v>
      </c>
      <c r="C25" s="28">
        <f ca="1">VLOOKUP(SMALL($AA$3:$AA$77,ROWS(C$3:C25)),$AA$3:$AD$77,4,0)</f>
        <v>3213</v>
      </c>
      <c r="D25" s="29">
        <f t="shared" ca="1" si="4"/>
        <v>4324</v>
      </c>
      <c r="E25" s="54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12">
        <f ca="1">ROWS(AA$3:AA25)/10+RAND()</f>
        <v>2.7463537051870164</v>
      </c>
      <c r="AB25" s="3">
        <f t="shared" ca="1" si="7"/>
        <v>2.8825669944774979E-2</v>
      </c>
      <c r="AC25" s="15">
        <f ca="1">MATCH(SMALL($AA$3:$AA$77,ROWS(AC$3:AC25)),$AA$3:$AA$77,0)</f>
        <v>19</v>
      </c>
      <c r="AD25" s="37">
        <f ca="1">ROUND(10*($AM$1+$AO$1*ROWS(AH$3:AH25))*(VLOOKUP(IF(MOD(ROWS(AH$3:AH25),$AL$7)&lt;&gt;0,MOD(ROWS(AH$3:AH25),$AL$7),$AL$7),$AL$3:$AM$6,2)+0.5*((RAND()-0.5))),0)</f>
        <v>4324</v>
      </c>
      <c r="AE25" s="15"/>
      <c r="AG25" s="3"/>
      <c r="AH25" s="3"/>
      <c r="AI25" s="4"/>
      <c r="AJ25" s="3"/>
      <c r="AK25" s="3"/>
    </row>
    <row r="26" spans="1:37" ht="16.5" x14ac:dyDescent="0.3">
      <c r="A26" s="1">
        <v>24</v>
      </c>
      <c r="B26" s="27">
        <f t="shared" ca="1" si="3"/>
        <v>1521</v>
      </c>
      <c r="C26" s="28">
        <f ca="1">VLOOKUP(SMALL($AA$3:$AA$77,ROWS(C$3:C26)),$AA$3:$AD$77,4,0)</f>
        <v>3346</v>
      </c>
      <c r="D26" s="29">
        <f t="shared" ca="1" si="4"/>
        <v>2825</v>
      </c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12">
        <f ca="1">ROWS(AA$3:AA26)/10+RAND()</f>
        <v>2.5379852943041539</v>
      </c>
      <c r="AB26" s="3">
        <f t="shared" ca="1" si="7"/>
        <v>0.98370948346322384</v>
      </c>
      <c r="AC26" s="15">
        <f ca="1">MATCH(SMALL($AA$3:$AA$77,ROWS(AC$3:AC26)),$AA$3:$AA$77,0)</f>
        <v>26</v>
      </c>
      <c r="AD26" s="37">
        <f ca="1">ROUND(10*($AM$1+$AO$1*ROWS(AH$3:AH26))*(VLOOKUP(IF(MOD(ROWS(AH$3:AH26),$AL$7)&lt;&gt;0,MOD(ROWS(AH$3:AH26),$AL$7),$AL$7),$AL$3:$AM$6,2)+0.5*((RAND()-0.5))),0)</f>
        <v>2825</v>
      </c>
      <c r="AE26" s="15"/>
      <c r="AG26" s="3"/>
      <c r="AH26" s="3"/>
      <c r="AI26" s="4"/>
      <c r="AJ26" s="3"/>
      <c r="AK26" s="3"/>
    </row>
    <row r="27" spans="1:37" ht="16.5" x14ac:dyDescent="0.3">
      <c r="A27" s="1">
        <v>25</v>
      </c>
      <c r="B27" s="27">
        <f t="shared" ca="1" si="3"/>
        <v>3346</v>
      </c>
      <c r="C27" s="28">
        <f ca="1">VLOOKUP(SMALL($AA$3:$AA$77,ROWS(C$3:C27)),$AA$3:$AD$77,4,0)</f>
        <v>2167</v>
      </c>
      <c r="D27" s="29">
        <f t="shared" ca="1" si="4"/>
        <v>3454</v>
      </c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Z27" s="55"/>
      <c r="AA27" s="12">
        <f ca="1">ROWS(AA$3:AA27)/10+RAND()</f>
        <v>2.6610927002629081</v>
      </c>
      <c r="AB27" s="3">
        <f t="shared" ca="1" si="7"/>
        <v>0.70296552926150602</v>
      </c>
      <c r="AC27" s="15">
        <f ca="1">MATCH(SMALL($AA$3:$AA$77,ROWS(AC$3:AC27)),$AA$3:$AA$77,0)</f>
        <v>21</v>
      </c>
      <c r="AD27" s="37">
        <f ca="1">ROUND(10*($AM$1+$AO$1*ROWS(AH$3:AH27))*(VLOOKUP(IF(MOD(ROWS(AH$3:AH27),$AL$7)&lt;&gt;0,MOD(ROWS(AH$3:AH27),$AL$7),$AL$7),$AL$3:$AM$6,2)+0.5*((RAND()-0.5))),0)</f>
        <v>3454</v>
      </c>
      <c r="AE27" s="15"/>
      <c r="AG27" s="3"/>
      <c r="AH27" s="3"/>
      <c r="AI27" s="4"/>
      <c r="AJ27" s="3"/>
      <c r="AK27" s="3"/>
    </row>
    <row r="28" spans="1:37" ht="16.5" x14ac:dyDescent="0.3">
      <c r="A28" s="1">
        <v>26</v>
      </c>
      <c r="B28" s="27">
        <f t="shared" ca="1" si="3"/>
        <v>4461</v>
      </c>
      <c r="C28" s="28">
        <f ca="1">VLOOKUP(SMALL($AA$3:$AA$77,ROWS(C$3:C28)),$AA$3:$AD$77,4,0)</f>
        <v>3347</v>
      </c>
      <c r="D28" s="29">
        <f t="shared" ca="1" si="4"/>
        <v>3346</v>
      </c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Z28" s="55"/>
      <c r="AA28" s="12">
        <f ca="1">ROWS(AA$3:AA28)/10+RAND()</f>
        <v>2.7712167762871704</v>
      </c>
      <c r="AB28" s="3">
        <f t="shared" ca="1" si="7"/>
        <v>0.2042501505293941</v>
      </c>
      <c r="AC28" s="15">
        <f ca="1">MATCH(SMALL($AA$3:$AA$77,ROWS(AC$3:AC28)),$AA$3:$AA$77,0)</f>
        <v>22</v>
      </c>
      <c r="AD28" s="37">
        <f ca="1">ROUND(10*($AM$1+$AO$1*ROWS(AH$3:AH28))*(VLOOKUP(IF(MOD(ROWS(AH$3:AH28),$AL$7)&lt;&gt;0,MOD(ROWS(AH$3:AH28),$AL$7),$AL$7),$AL$3:$AM$6,2)+0.5*((RAND()-0.5))),0)</f>
        <v>3346</v>
      </c>
      <c r="AE28" s="15"/>
      <c r="AG28" s="3"/>
      <c r="AH28" s="3"/>
      <c r="AI28" s="4"/>
      <c r="AJ28" s="3"/>
      <c r="AK28" s="3"/>
    </row>
    <row r="29" spans="1:37" ht="16.5" x14ac:dyDescent="0.3">
      <c r="A29" s="1">
        <v>27</v>
      </c>
      <c r="B29" s="27">
        <f t="shared" ca="1" si="3"/>
        <v>3175</v>
      </c>
      <c r="C29" s="28">
        <f ca="1">VLOOKUP(SMALL($AA$3:$AA$77,ROWS(C$3:C29)),$AA$3:$AD$77,4,0)</f>
        <v>3527</v>
      </c>
      <c r="D29" s="29">
        <f t="shared" ca="1" si="4"/>
        <v>3611</v>
      </c>
      <c r="E29" s="54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Z29" s="55"/>
      <c r="AA29" s="12">
        <f ca="1">ROWS(AA$3:AA29)/10+RAND()</f>
        <v>3.5322339496554322</v>
      </c>
      <c r="AB29" s="3">
        <f t="shared" ca="1" si="7"/>
        <v>0.84328266612780256</v>
      </c>
      <c r="AC29" s="15">
        <f ca="1">MATCH(SMALL($AA$3:$AA$77,ROWS(AC$3:AC29)),$AA$3:$AA$77,0)</f>
        <v>28</v>
      </c>
      <c r="AD29" s="37">
        <f ca="1">ROUND(10*($AM$1+$AO$1*ROWS(AH$3:AH29))*(VLOOKUP(IF(MOD(ROWS(AH$3:AH29),$AL$7)&lt;&gt;0,MOD(ROWS(AH$3:AH29),$AL$7),$AL$7),$AL$3:$AM$6,2)+0.5*((RAND()-0.5))),0)</f>
        <v>3611</v>
      </c>
      <c r="AE29" s="15"/>
      <c r="AG29" s="3"/>
      <c r="AH29" s="3"/>
      <c r="AI29" s="4"/>
      <c r="AJ29" s="3"/>
      <c r="AK29" s="3"/>
    </row>
    <row r="30" spans="1:37" ht="16.5" x14ac:dyDescent="0.3">
      <c r="A30" s="1">
        <v>28</v>
      </c>
      <c r="B30" s="27">
        <f t="shared" ca="1" si="3"/>
        <v>3347</v>
      </c>
      <c r="C30" s="28">
        <f ca="1">VLOOKUP(SMALL($AA$3:$AA$77,ROWS(C$3:C30)),$AA$3:$AD$77,4,0)</f>
        <v>2018</v>
      </c>
      <c r="D30" s="29">
        <f t="shared" ca="1" si="4"/>
        <v>3527</v>
      </c>
      <c r="E30" s="54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Z30" s="55"/>
      <c r="AA30" s="12">
        <f ca="1">ROWS(AA$3:AA30)/10+RAND()</f>
        <v>3.0793968972235604</v>
      </c>
      <c r="AB30" s="3">
        <f t="shared" ca="1" si="7"/>
        <v>0.73922154015107844</v>
      </c>
      <c r="AC30" s="15">
        <f ca="1">MATCH(SMALL($AA$3:$AA$77,ROWS(AC$3:AC30)),$AA$3:$AA$77,0)</f>
        <v>29</v>
      </c>
      <c r="AD30" s="37">
        <f ca="1">ROUND(10*($AM$1+$AO$1*ROWS(AH$3:AH30))*(VLOOKUP(IF(MOD(ROWS(AH$3:AH30),$AL$7)&lt;&gt;0,MOD(ROWS(AH$3:AH30),$AL$7),$AL$7),$AL$3:$AM$6,2)+0.5*((RAND()-0.5))),0)</f>
        <v>3527</v>
      </c>
      <c r="AE30" s="15"/>
      <c r="AG30" s="3"/>
      <c r="AH30" s="3"/>
      <c r="AI30" s="4"/>
      <c r="AJ30" s="3"/>
      <c r="AK30" s="3"/>
    </row>
    <row r="31" spans="1:37" ht="16.5" x14ac:dyDescent="0.3">
      <c r="A31" s="1">
        <v>29</v>
      </c>
      <c r="B31" s="27">
        <f t="shared" ca="1" si="3"/>
        <v>4010</v>
      </c>
      <c r="C31" s="28">
        <f ca="1">VLOOKUP(SMALL($AA$3:$AA$77,ROWS(C$3:C31)),$AA$3:$AD$77,4,0)</f>
        <v>4704</v>
      </c>
      <c r="D31" s="29">
        <f t="shared" ca="1" si="4"/>
        <v>2018</v>
      </c>
      <c r="E31" s="54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Z31" s="55"/>
      <c r="AA31" s="12">
        <f ca="1">ROWS(AA$3:AA31)/10+RAND()</f>
        <v>3.1230033663178469</v>
      </c>
      <c r="AB31" s="3">
        <f t="shared" ca="1" si="7"/>
        <v>6.5653388855837602E-2</v>
      </c>
      <c r="AC31" s="15">
        <f ca="1">MATCH(SMALL($AA$3:$AA$77,ROWS(AC$3:AC31)),$AA$3:$AA$77,0)</f>
        <v>31</v>
      </c>
      <c r="AD31" s="37">
        <f ca="1">ROUND(10*($AM$1+$AO$1*ROWS(AH$3:AH31))*(VLOOKUP(IF(MOD(ROWS(AH$3:AH31),$AL$7)&lt;&gt;0,MOD(ROWS(AH$3:AH31),$AL$7),$AL$7),$AL$3:$AM$6,2)+0.5*((RAND()-0.5))),0)</f>
        <v>2018</v>
      </c>
      <c r="AE31" s="15"/>
      <c r="AG31" s="3"/>
      <c r="AH31" s="3"/>
      <c r="AI31" s="4"/>
      <c r="AJ31" s="3"/>
      <c r="AK31" s="3"/>
    </row>
    <row r="32" spans="1:37" ht="16.5" x14ac:dyDescent="0.3">
      <c r="A32" s="1">
        <v>30</v>
      </c>
      <c r="B32" s="27">
        <f t="shared" ca="1" si="3"/>
        <v>7104</v>
      </c>
      <c r="C32" s="28">
        <f ca="1">VLOOKUP(SMALL($AA$3:$AA$77,ROWS(C$3:C32)),$AA$3:$AD$77,4,0)</f>
        <v>3611</v>
      </c>
      <c r="D32" s="29">
        <f t="shared" ca="1" si="4"/>
        <v>5125</v>
      </c>
      <c r="E32" s="54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12">
        <f ca="1">ROWS(AA$3:AA32)/10+RAND()</f>
        <v>3.919280478814672</v>
      </c>
      <c r="AB32" s="3">
        <f t="shared" ca="1" si="7"/>
        <v>4.9118862307898858E-2</v>
      </c>
      <c r="AC32" s="15">
        <f ca="1">MATCH(SMALL($AA$3:$AA$77,ROWS(AC$3:AC32)),$AA$3:$AA$77,0)</f>
        <v>27</v>
      </c>
      <c r="AD32" s="37">
        <f ca="1">ROUND(10*($AM$1+$AO$1*ROWS(AH$3:AH32))*(VLOOKUP(IF(MOD(ROWS(AH$3:AH32),$AL$7)&lt;&gt;0,MOD(ROWS(AH$3:AH32),$AL$7),$AL$7),$AL$3:$AM$6,2)+0.5*((RAND()-0.5))),0)</f>
        <v>5125</v>
      </c>
      <c r="AE32" s="15"/>
      <c r="AG32" s="3"/>
      <c r="AH32" s="3"/>
      <c r="AI32" s="4"/>
      <c r="AJ32" s="3"/>
      <c r="AK32" s="3"/>
    </row>
    <row r="33" spans="1:37" ht="16.5" x14ac:dyDescent="0.3">
      <c r="A33" s="1">
        <v>31</v>
      </c>
      <c r="B33" s="27">
        <f t="shared" ca="1" si="3"/>
        <v>5125</v>
      </c>
      <c r="C33" s="28">
        <f ca="1">VLOOKUP(SMALL($AA$3:$AA$77,ROWS(C$3:C33)),$AA$3:$AD$77,4,0)</f>
        <v>3218</v>
      </c>
      <c r="D33" s="29">
        <f t="shared" ca="1" si="4"/>
        <v>4704</v>
      </c>
      <c r="E33" s="54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12">
        <f ca="1">ROWS(AA$3:AA33)/10+RAND()</f>
        <v>3.2656482464475434</v>
      </c>
      <c r="AB33" s="3">
        <f t="shared" ca="1" si="7"/>
        <v>0.66732306761264748</v>
      </c>
      <c r="AC33" s="15">
        <f ca="1">MATCH(SMALL($AA$3:$AA$77,ROWS(AC$3:AC33)),$AA$3:$AA$77,0)</f>
        <v>36</v>
      </c>
      <c r="AD33" s="37">
        <f ca="1">ROUND(10*($AM$1+$AO$1*ROWS(AH$3:AH33))*(VLOOKUP(IF(MOD(ROWS(AH$3:AH33),$AL$7)&lt;&gt;0,MOD(ROWS(AH$3:AH33),$AL$7),$AL$7),$AL$3:$AM$6,2)+0.5*((RAND()-0.5))),0)</f>
        <v>4704</v>
      </c>
      <c r="AE33" s="15"/>
      <c r="AG33" s="3"/>
      <c r="AH33" s="3"/>
      <c r="AI33" s="4"/>
      <c r="AJ33" s="3"/>
      <c r="AK33" s="3"/>
    </row>
    <row r="34" spans="1:37" ht="16.5" x14ac:dyDescent="0.3">
      <c r="A34" s="1">
        <v>32</v>
      </c>
      <c r="B34" s="27">
        <f t="shared" ca="1" si="3"/>
        <v>2183</v>
      </c>
      <c r="C34" s="28">
        <f ca="1">VLOOKUP(SMALL($AA$3:$AA$77,ROWS(C$3:C34)),$AA$3:$AD$77,4,0)</f>
        <v>2680</v>
      </c>
      <c r="D34" s="29">
        <f t="shared" ca="1" si="4"/>
        <v>2680</v>
      </c>
      <c r="E34" s="54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12">
        <f ca="1">ROWS(AA$3:AA34)/10+RAND()</f>
        <v>3.769356928373135</v>
      </c>
      <c r="AB34" s="3">
        <f t="shared" ca="1" si="7"/>
        <v>0.78211654491100779</v>
      </c>
      <c r="AC34" s="15">
        <f ca="1">MATCH(SMALL($AA$3:$AA$77,ROWS(AC$3:AC34)),$AA$3:$AA$77,0)</f>
        <v>32</v>
      </c>
      <c r="AD34" s="37">
        <f ca="1">ROUND(10*($AM$1+$AO$1*ROWS(AH$3:AH34))*(VLOOKUP(IF(MOD(ROWS(AH$3:AH34),$AL$7)&lt;&gt;0,MOD(ROWS(AH$3:AH34),$AL$7),$AL$7),$AL$3:$AM$6,2)+0.5*((RAND()-0.5))),0)</f>
        <v>2680</v>
      </c>
      <c r="AE34" s="15"/>
      <c r="AG34" s="3"/>
      <c r="AH34" s="3"/>
      <c r="AI34" s="4"/>
      <c r="AJ34" s="3"/>
      <c r="AK34" s="3"/>
    </row>
    <row r="35" spans="1:37" ht="16.5" x14ac:dyDescent="0.3">
      <c r="A35" s="1">
        <v>33</v>
      </c>
      <c r="B35" s="27">
        <f t="shared" ref="B35:B66" ca="1" si="12">INDEX($AD$3:$AD$77,RANK(AB35,$AB$3:$AB$77))</f>
        <v>5858</v>
      </c>
      <c r="C35" s="28">
        <f ca="1">VLOOKUP(SMALL($AA$3:$AA$77,ROWS(C$3:C35)),$AA$3:$AD$77,4,0)</f>
        <v>5000</v>
      </c>
      <c r="D35" s="29">
        <f t="shared" ref="D35:D66" ca="1" si="13">AD35</f>
        <v>3792</v>
      </c>
      <c r="E35" s="54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12">
        <f ca="1">ROWS(AA$3:AA35)/10+RAND()</f>
        <v>3.9639570338762784</v>
      </c>
      <c r="AB35" s="3">
        <f t="shared" ca="1" si="7"/>
        <v>0.52972079080267964</v>
      </c>
      <c r="AC35" s="15">
        <f ca="1">MATCH(SMALL($AA$3:$AA$77,ROWS(AC$3:AC35)),$AA$3:$AA$77,0)</f>
        <v>38</v>
      </c>
      <c r="AD35" s="37">
        <f ca="1">ROUND(10*($AM$1+$AO$1*ROWS(AH$3:AH35))*(VLOOKUP(IF(MOD(ROWS(AH$3:AH35),$AL$7)&lt;&gt;0,MOD(ROWS(AH$3:AH35),$AL$7),$AL$7),$AL$3:$AM$6,2)+0.5*((RAND()-0.5))),0)</f>
        <v>3792</v>
      </c>
      <c r="AE35" s="15"/>
      <c r="AG35" s="3"/>
      <c r="AH35" s="3"/>
      <c r="AI35" s="4"/>
      <c r="AJ35" s="3"/>
      <c r="AK35" s="3"/>
    </row>
    <row r="36" spans="1:37" ht="16.5" x14ac:dyDescent="0.3">
      <c r="A36" s="1">
        <v>34</v>
      </c>
      <c r="B36" s="27">
        <f t="shared" ca="1" si="12"/>
        <v>6281</v>
      </c>
      <c r="C36" s="28">
        <f ca="1">VLOOKUP(SMALL($AA$3:$AA$77,ROWS(C$3:C36)),$AA$3:$AD$77,4,0)</f>
        <v>5125</v>
      </c>
      <c r="D36" s="29">
        <f t="shared" ca="1" si="13"/>
        <v>4665</v>
      </c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12">
        <f ca="1">ROWS(AA$3:AA36)/10+RAND()</f>
        <v>4.074854630933344</v>
      </c>
      <c r="AB36" s="3">
        <f t="shared" ca="1" si="7"/>
        <v>0.21743564034311202</v>
      </c>
      <c r="AC36" s="15">
        <f ca="1">MATCH(SMALL($AA$3:$AA$77,ROWS(AC$3:AC36)),$AA$3:$AA$77,0)</f>
        <v>30</v>
      </c>
      <c r="AD36" s="37">
        <f ca="1">ROUND(10*($AM$1+$AO$1*ROWS(AH$3:AH36))*(VLOOKUP(IF(MOD(ROWS(AH$3:AH36),$AL$7)&lt;&gt;0,MOD(ROWS(AH$3:AH36),$AL$7),$AL$7),$AL$3:$AM$6,2)+0.5*((RAND()-0.5))),0)</f>
        <v>4665</v>
      </c>
      <c r="AE36" s="15"/>
      <c r="AG36" s="3"/>
      <c r="AH36" s="3"/>
      <c r="AI36" s="4"/>
      <c r="AJ36" s="3"/>
      <c r="AK36" s="3"/>
    </row>
    <row r="37" spans="1:37" ht="16.5" x14ac:dyDescent="0.3">
      <c r="A37" s="1">
        <v>35</v>
      </c>
      <c r="B37" s="27">
        <f t="shared" ca="1" si="12"/>
        <v>928</v>
      </c>
      <c r="C37" s="28">
        <f ca="1">VLOOKUP(SMALL($AA$3:$AA$77,ROWS(C$3:C37)),$AA$3:$AD$77,4,0)</f>
        <v>3792</v>
      </c>
      <c r="D37" s="29">
        <f t="shared" ca="1" si="13"/>
        <v>3955</v>
      </c>
      <c r="E37" s="54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12">
        <f ca="1">ROWS(AA$3:AA37)/10+RAND()</f>
        <v>4.4188512841641687</v>
      </c>
      <c r="AB37" s="3">
        <f t="shared" ca="1" si="7"/>
        <v>0.98241842606266094</v>
      </c>
      <c r="AC37" s="15">
        <f ca="1">MATCH(SMALL($AA$3:$AA$77,ROWS(AC$3:AC37)),$AA$3:$AA$77,0)</f>
        <v>33</v>
      </c>
      <c r="AD37" s="37">
        <f ca="1">ROUND(10*($AM$1+$AO$1*ROWS(AH$3:AH37))*(VLOOKUP(IF(MOD(ROWS(AH$3:AH37),$AL$7)&lt;&gt;0,MOD(ROWS(AH$3:AH37),$AL$7),$AL$7),$AL$3:$AM$6,2)+0.5*((RAND()-0.5))),0)</f>
        <v>3955</v>
      </c>
      <c r="AE37" s="15"/>
      <c r="AG37" s="3"/>
      <c r="AH37" s="3"/>
      <c r="AI37" s="4"/>
      <c r="AJ37" s="3"/>
      <c r="AK37" s="3"/>
    </row>
    <row r="38" spans="1:37" ht="16.5" x14ac:dyDescent="0.3">
      <c r="A38" s="1">
        <v>36</v>
      </c>
      <c r="B38" s="27">
        <f t="shared" ca="1" si="12"/>
        <v>1025</v>
      </c>
      <c r="C38" s="28">
        <f ca="1">VLOOKUP(SMALL($AA$3:$AA$77,ROWS(C$3:C38)),$AA$3:$AD$77,4,0)</f>
        <v>5858</v>
      </c>
      <c r="D38" s="29">
        <f t="shared" ca="1" si="13"/>
        <v>3218</v>
      </c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12">
        <f ca="1">ROWS(AA$3:AA38)/10+RAND()</f>
        <v>3.7201367338661284</v>
      </c>
      <c r="AB38" s="3">
        <f t="shared" ca="1" si="7"/>
        <v>0.99234066464837056</v>
      </c>
      <c r="AC38" s="15">
        <f ca="1">MATCH(SMALL($AA$3:$AA$77,ROWS(AC$3:AC38)),$AA$3:$AA$77,0)</f>
        <v>39</v>
      </c>
      <c r="AD38" s="37">
        <f ca="1">ROUND(10*($AM$1+$AO$1*ROWS(AH$3:AH38))*(VLOOKUP(IF(MOD(ROWS(AH$3:AH38),$AL$7)&lt;&gt;0,MOD(ROWS(AH$3:AH38),$AL$7),$AL$7),$AL$3:$AM$6,2)+0.5*((RAND()-0.5))),0)</f>
        <v>3218</v>
      </c>
      <c r="AE38" s="15"/>
      <c r="AG38" s="3"/>
      <c r="AH38" s="3"/>
      <c r="AI38" s="4"/>
      <c r="AJ38" s="3"/>
      <c r="AK38" s="3"/>
    </row>
    <row r="39" spans="1:37" ht="16.5" x14ac:dyDescent="0.3">
      <c r="A39" s="1">
        <v>37</v>
      </c>
      <c r="B39" s="27">
        <f t="shared" ca="1" si="12"/>
        <v>4493</v>
      </c>
      <c r="C39" s="28">
        <f ca="1">VLOOKUP(SMALL($AA$3:$AA$77,ROWS(C$3:C39)),$AA$3:$AD$77,4,0)</f>
        <v>4665</v>
      </c>
      <c r="D39" s="29">
        <f t="shared" ca="1" si="13"/>
        <v>3805</v>
      </c>
      <c r="E39" s="54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12">
        <f ca="1">ROWS(AA$3:AA39)/10+RAND()</f>
        <v>4.1397529588930109</v>
      </c>
      <c r="AB39" s="3">
        <f t="shared" ca="1" si="7"/>
        <v>0.23499137439813655</v>
      </c>
      <c r="AC39" s="15">
        <f ca="1">MATCH(SMALL($AA$3:$AA$77,ROWS(AC$3:AC39)),$AA$3:$AA$77,0)</f>
        <v>34</v>
      </c>
      <c r="AD39" s="37">
        <f ca="1">ROUND(10*($AM$1+$AO$1*ROWS(AH$3:AH39))*(VLOOKUP(IF(MOD(ROWS(AH$3:AH39),$AL$7)&lt;&gt;0,MOD(ROWS(AH$3:AH39),$AL$7),$AL$7),$AL$3:$AM$6,2)+0.5*((RAND()-0.5))),0)</f>
        <v>3805</v>
      </c>
      <c r="AE39" s="15"/>
      <c r="AG39" s="3"/>
      <c r="AH39" s="3"/>
      <c r="AI39" s="4"/>
      <c r="AJ39" s="3"/>
      <c r="AK39" s="3"/>
    </row>
    <row r="40" spans="1:37" ht="16.5" x14ac:dyDescent="0.3">
      <c r="A40" s="1">
        <v>38</v>
      </c>
      <c r="B40" s="27">
        <f t="shared" ca="1" si="12"/>
        <v>3560</v>
      </c>
      <c r="C40" s="28">
        <f ca="1">VLOOKUP(SMALL($AA$3:$AA$77,ROWS(C$3:C40)),$AA$3:$AD$77,4,0)</f>
        <v>3805</v>
      </c>
      <c r="D40" s="29">
        <f t="shared" ca="1" si="13"/>
        <v>5000</v>
      </c>
      <c r="E40" s="54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12">
        <f ca="1">ROWS(AA$3:AA40)/10+RAND()</f>
        <v>3.8251056152014535</v>
      </c>
      <c r="AB40" s="3">
        <f t="shared" ca="1" si="7"/>
        <v>0.30799179809563548</v>
      </c>
      <c r="AC40" s="15">
        <f ca="1">MATCH(SMALL($AA$3:$AA$77,ROWS(AC$3:AC40)),$AA$3:$AA$77,0)</f>
        <v>37</v>
      </c>
      <c r="AD40" s="37">
        <f ca="1">ROUND(10*($AM$1+$AO$1*ROWS(AH$3:AH40))*(VLOOKUP(IF(MOD(ROWS(AH$3:AH40),$AL$7)&lt;&gt;0,MOD(ROWS(AH$3:AH40),$AL$7),$AL$7),$AL$3:$AM$6,2)+0.5*((RAND()-0.5))),0)</f>
        <v>5000</v>
      </c>
      <c r="AE40" s="15"/>
      <c r="AG40" s="3"/>
      <c r="AH40" s="3"/>
      <c r="AI40" s="4"/>
      <c r="AJ40" s="3"/>
      <c r="AK40" s="3"/>
    </row>
    <row r="41" spans="1:37" ht="16.5" x14ac:dyDescent="0.3">
      <c r="A41" s="1">
        <v>39</v>
      </c>
      <c r="B41" s="27">
        <f t="shared" ca="1" si="12"/>
        <v>3260</v>
      </c>
      <c r="C41" s="28">
        <f ca="1">VLOOKUP(SMALL($AA$3:$AA$77,ROWS(C$3:C41)),$AA$3:$AD$77,4,0)</f>
        <v>3955</v>
      </c>
      <c r="D41" s="29">
        <f t="shared" ca="1" si="13"/>
        <v>5858</v>
      </c>
      <c r="E41" s="54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12">
        <f ca="1">ROWS(AA$3:AA41)/10+RAND()</f>
        <v>4.0369934611148555</v>
      </c>
      <c r="AB41" s="3">
        <f t="shared" ca="1" si="7"/>
        <v>0.7808886966566102</v>
      </c>
      <c r="AC41" s="15">
        <f ca="1">MATCH(SMALL($AA$3:$AA$77,ROWS(AC$3:AC41)),$AA$3:$AA$77,0)</f>
        <v>35</v>
      </c>
      <c r="AD41" s="37">
        <f ca="1">ROUND(10*($AM$1+$AO$1*ROWS(AH$3:AH41))*(VLOOKUP(IF(MOD(ROWS(AH$3:AH41),$AL$7)&lt;&gt;0,MOD(ROWS(AH$3:AH41),$AL$7),$AL$7),$AL$3:$AM$6,2)+0.5*((RAND()-0.5))),0)</f>
        <v>5858</v>
      </c>
      <c r="AE41" s="15"/>
      <c r="AG41" s="3"/>
      <c r="AH41" s="3"/>
      <c r="AI41" s="4"/>
      <c r="AJ41" s="3"/>
      <c r="AK41" s="3"/>
    </row>
    <row r="42" spans="1:37" ht="16.5" x14ac:dyDescent="0.3">
      <c r="A42" s="1">
        <v>40</v>
      </c>
      <c r="B42" s="27">
        <f t="shared" ca="1" si="12"/>
        <v>5863</v>
      </c>
      <c r="C42" s="28">
        <f ca="1">VLOOKUP(SMALL($AA$3:$AA$77,ROWS(C$3:C42)),$AA$3:$AD$77,4,0)</f>
        <v>5434</v>
      </c>
      <c r="D42" s="29">
        <f t="shared" ca="1" si="13"/>
        <v>3953</v>
      </c>
      <c r="E42" s="54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12">
        <f ca="1">ROWS(AA$3:AA42)/10+RAND()</f>
        <v>4.7976862078843281</v>
      </c>
      <c r="AB42" s="3">
        <f t="shared" ca="1" si="7"/>
        <v>0.28468237826885812</v>
      </c>
      <c r="AC42" s="15">
        <f ca="1">MATCH(SMALL($AA$3:$AA$77,ROWS(AC$3:AC42)),$AA$3:$AA$77,0)</f>
        <v>44</v>
      </c>
      <c r="AD42" s="37">
        <f ca="1">ROUND(10*($AM$1+$AO$1*ROWS(AH$3:AH42))*(VLOOKUP(IF(MOD(ROWS(AH$3:AH42),$AL$7)&lt;&gt;0,MOD(ROWS(AH$3:AH42),$AL$7),$AL$7),$AL$3:$AM$6,2)+0.5*((RAND()-0.5))),0)</f>
        <v>3953</v>
      </c>
      <c r="AE42" s="15"/>
      <c r="AG42" s="3"/>
      <c r="AH42" s="3"/>
      <c r="AI42" s="4"/>
      <c r="AJ42" s="3"/>
      <c r="AK42" s="3"/>
    </row>
    <row r="43" spans="1:37" ht="16.5" x14ac:dyDescent="0.3">
      <c r="A43" s="1">
        <v>41</v>
      </c>
      <c r="B43" s="27">
        <f t="shared" ca="1" si="12"/>
        <v>3953</v>
      </c>
      <c r="C43" s="28">
        <f ca="1">VLOOKUP(SMALL($AA$3:$AA$77,ROWS(C$3:C43)),$AA$3:$AD$77,4,0)</f>
        <v>3953</v>
      </c>
      <c r="D43" s="29">
        <f t="shared" ca="1" si="13"/>
        <v>4834</v>
      </c>
      <c r="E43" s="54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12">
        <f ca="1">ROWS(AA$3:AA43)/10+RAND()</f>
        <v>4.9829188094985772</v>
      </c>
      <c r="AB43" s="3">
        <f t="shared" ca="1" si="7"/>
        <v>0.51638057879667709</v>
      </c>
      <c r="AC43" s="15">
        <f ca="1">MATCH(SMALL($AA$3:$AA$77,ROWS(AC$3:AC43)),$AA$3:$AA$77,0)</f>
        <v>40</v>
      </c>
      <c r="AD43" s="37">
        <f ca="1">ROUND(10*($AM$1+$AO$1*ROWS(AH$3:AH43))*(VLOOKUP(IF(MOD(ROWS(AH$3:AH43),$AL$7)&lt;&gt;0,MOD(ROWS(AH$3:AH43),$AL$7),$AL$7),$AL$3:$AM$6,2)+0.5*((RAND()-0.5))),0)</f>
        <v>4834</v>
      </c>
      <c r="AE43" s="15"/>
      <c r="AG43" s="3"/>
      <c r="AH43" s="3"/>
      <c r="AI43" s="4"/>
      <c r="AJ43" s="3"/>
      <c r="AK43" s="3"/>
    </row>
    <row r="44" spans="1:37" ht="16.5" x14ac:dyDescent="0.3">
      <c r="A44" s="1">
        <v>42</v>
      </c>
      <c r="B44" s="27">
        <f t="shared" ca="1" si="12"/>
        <v>4834</v>
      </c>
      <c r="C44" s="28">
        <f ca="1">VLOOKUP(SMALL($AA$3:$AA$77,ROWS(C$3:C44)),$AA$3:$AD$77,4,0)</f>
        <v>3467</v>
      </c>
      <c r="D44" s="29">
        <f t="shared" ca="1" si="13"/>
        <v>4183</v>
      </c>
      <c r="E44" s="54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12">
        <f ca="1">ROWS(AA$3:AA44)/10+RAND()</f>
        <v>5.1417756565617898</v>
      </c>
      <c r="AB44" s="3">
        <f t="shared" ca="1" si="7"/>
        <v>0.48947792913735844</v>
      </c>
      <c r="AC44" s="15">
        <f ca="1">MATCH(SMALL($AA$3:$AA$77,ROWS(AC$3:AC44)),$AA$3:$AA$77,0)</f>
        <v>45</v>
      </c>
      <c r="AD44" s="37">
        <f ca="1">ROUND(10*($AM$1+$AO$1*ROWS(AH$3:AH44))*(VLOOKUP(IF(MOD(ROWS(AH$3:AH44),$AL$7)&lt;&gt;0,MOD(ROWS(AH$3:AH44),$AL$7),$AL$7),$AL$3:$AM$6,2)+0.5*((RAND()-0.5))),0)</f>
        <v>4183</v>
      </c>
      <c r="AE44" s="15"/>
      <c r="AG44" s="3"/>
      <c r="AH44" s="3"/>
      <c r="AI44" s="4"/>
      <c r="AJ44" s="3"/>
      <c r="AK44" s="3"/>
    </row>
    <row r="45" spans="1:37" ht="16.5" x14ac:dyDescent="0.3">
      <c r="A45" s="1">
        <v>43</v>
      </c>
      <c r="B45" s="27">
        <f t="shared" ca="1" si="12"/>
        <v>1957</v>
      </c>
      <c r="C45" s="28">
        <f ca="1">VLOOKUP(SMALL($AA$3:$AA$77,ROWS(C$3:C45)),$AA$3:$AD$77,4,0)</f>
        <v>4834</v>
      </c>
      <c r="D45" s="29">
        <f t="shared" ca="1" si="13"/>
        <v>5649</v>
      </c>
      <c r="E45" s="54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12">
        <f ca="1">ROWS(AA$3:AA45)/10+RAND()</f>
        <v>5.121074500888728</v>
      </c>
      <c r="AB45" s="3">
        <f t="shared" ca="1" si="7"/>
        <v>0.89093231976131726</v>
      </c>
      <c r="AC45" s="15">
        <f ca="1">MATCH(SMALL($AA$3:$AA$77,ROWS(AC$3:AC45)),$AA$3:$AA$77,0)</f>
        <v>41</v>
      </c>
      <c r="AD45" s="37">
        <f ca="1">ROUND(10*($AM$1+$AO$1*ROWS(AH$3:AH45))*(VLOOKUP(IF(MOD(ROWS(AH$3:AH45),$AL$7)&lt;&gt;0,MOD(ROWS(AH$3:AH45),$AL$7),$AL$7),$AL$3:$AM$6,2)+0.5*((RAND()-0.5))),0)</f>
        <v>5649</v>
      </c>
      <c r="AE45" s="15"/>
      <c r="AG45" s="3"/>
      <c r="AH45" s="3"/>
      <c r="AI45" s="4"/>
      <c r="AJ45" s="3"/>
      <c r="AK45" s="3"/>
    </row>
    <row r="46" spans="1:37" ht="16.5" x14ac:dyDescent="0.3">
      <c r="A46" s="1">
        <v>44</v>
      </c>
      <c r="B46" s="27">
        <f t="shared" ca="1" si="12"/>
        <v>5715</v>
      </c>
      <c r="C46" s="28">
        <f ca="1">VLOOKUP(SMALL($AA$3:$AA$77,ROWS(C$3:C46)),$AA$3:$AD$77,4,0)</f>
        <v>4801</v>
      </c>
      <c r="D46" s="29">
        <f t="shared" ca="1" si="13"/>
        <v>5434</v>
      </c>
      <c r="E46" s="54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12">
        <f ca="1">ROWS(AA$3:AA46)/10+RAND()</f>
        <v>4.7940096199433002</v>
      </c>
      <c r="AB46" s="3">
        <f t="shared" ca="1" si="7"/>
        <v>0.4229542775666888</v>
      </c>
      <c r="AC46" s="15">
        <f ca="1">MATCH(SMALL($AA$3:$AA$77,ROWS(AC$3:AC46)),$AA$3:$AA$77,0)</f>
        <v>47</v>
      </c>
      <c r="AD46" s="37">
        <f ca="1">ROUND(10*($AM$1+$AO$1*ROWS(AH$3:AH46))*(VLOOKUP(IF(MOD(ROWS(AH$3:AH46),$AL$7)&lt;&gt;0,MOD(ROWS(AH$3:AH46),$AL$7),$AL$7),$AL$3:$AM$6,2)+0.5*((RAND()-0.5))),0)</f>
        <v>5434</v>
      </c>
      <c r="AE46" s="15"/>
      <c r="AG46" s="3"/>
      <c r="AH46" s="3"/>
      <c r="AI46" s="4"/>
      <c r="AJ46" s="3"/>
      <c r="AK46" s="3"/>
    </row>
    <row r="47" spans="1:37" ht="16.5" x14ac:dyDescent="0.3">
      <c r="A47" s="1">
        <v>45</v>
      </c>
      <c r="B47" s="27">
        <f t="shared" ca="1" si="12"/>
        <v>2167</v>
      </c>
      <c r="C47" s="28">
        <f ca="1">VLOOKUP(SMALL($AA$3:$AA$77,ROWS(C$3:C47)),$AA$3:$AD$77,4,0)</f>
        <v>5715</v>
      </c>
      <c r="D47" s="29">
        <f t="shared" ca="1" si="13"/>
        <v>3467</v>
      </c>
      <c r="E47" s="54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12">
        <f ca="1">ROWS(AA$3:AA47)/10+RAND()</f>
        <v>4.9190346112538608</v>
      </c>
      <c r="AB47" s="3">
        <f t="shared" ca="1" si="7"/>
        <v>0.76647016591880135</v>
      </c>
      <c r="AC47" s="15">
        <f ca="1">MATCH(SMALL($AA$3:$AA$77,ROWS(AC$3:AC47)),$AA$3:$AA$77,0)</f>
        <v>46</v>
      </c>
      <c r="AD47" s="37">
        <f ca="1">ROUND(10*($AM$1+$AO$1*ROWS(AH$3:AH47))*(VLOOKUP(IF(MOD(ROWS(AH$3:AH47),$AL$7)&lt;&gt;0,MOD(ROWS(AH$3:AH47),$AL$7),$AL$7),$AL$3:$AM$6,2)+0.5*((RAND()-0.5))),0)</f>
        <v>3467</v>
      </c>
      <c r="AE47" s="15"/>
      <c r="AG47" s="3"/>
      <c r="AH47" s="3"/>
      <c r="AI47" s="4"/>
      <c r="AJ47" s="3"/>
      <c r="AK47" s="3"/>
    </row>
    <row r="48" spans="1:37" ht="16.5" x14ac:dyDescent="0.3">
      <c r="A48" s="1">
        <v>46</v>
      </c>
      <c r="B48" s="27">
        <f t="shared" ca="1" si="12"/>
        <v>3611</v>
      </c>
      <c r="C48" s="28">
        <f ca="1">VLOOKUP(SMALL($AA$3:$AA$77,ROWS(C$3:C48)),$AA$3:$AD$77,4,0)</f>
        <v>5649</v>
      </c>
      <c r="D48" s="29">
        <f t="shared" ca="1" si="13"/>
        <v>5715</v>
      </c>
      <c r="E48" s="54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12">
        <f ca="1">ROWS(AA$3:AA48)/10+RAND()</f>
        <v>5.0924074647004618</v>
      </c>
      <c r="AB48" s="3">
        <f t="shared" ca="1" si="7"/>
        <v>0.69127193091099615</v>
      </c>
      <c r="AC48" s="15">
        <f ca="1">MATCH(SMALL($AA$3:$AA$77,ROWS(AC$3:AC48)),$AA$3:$AA$77,0)</f>
        <v>43</v>
      </c>
      <c r="AD48" s="37">
        <f ca="1">ROUND(10*($AM$1+$AO$1*ROWS(AH$3:AH48))*(VLOOKUP(IF(MOD(ROWS(AH$3:AH48),$AL$7)&lt;&gt;0,MOD(ROWS(AH$3:AH48),$AL$7),$AL$7),$AL$3:$AM$6,2)+0.5*((RAND()-0.5))),0)</f>
        <v>5715</v>
      </c>
      <c r="AE48" s="15"/>
      <c r="AG48" s="3"/>
      <c r="AH48" s="3"/>
      <c r="AI48" s="4"/>
      <c r="AJ48" s="3"/>
      <c r="AK48" s="3"/>
    </row>
    <row r="49" spans="1:37" ht="16.5" x14ac:dyDescent="0.3">
      <c r="A49" s="1">
        <v>47</v>
      </c>
      <c r="B49" s="27">
        <f t="shared" ca="1" si="12"/>
        <v>3213</v>
      </c>
      <c r="C49" s="28">
        <f ca="1">VLOOKUP(SMALL($AA$3:$AA$77,ROWS(C$3:C49)),$AA$3:$AD$77,4,0)</f>
        <v>4183</v>
      </c>
      <c r="D49" s="29">
        <f t="shared" ca="1" si="13"/>
        <v>4801</v>
      </c>
      <c r="E49" s="54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12">
        <f ca="1">ROWS(AA$3:AA49)/10+RAND()</f>
        <v>5.0556042737393359</v>
      </c>
      <c r="AB49" s="3">
        <f t="shared" ca="1" si="7"/>
        <v>0.771131154406413</v>
      </c>
      <c r="AC49" s="15">
        <f ca="1">MATCH(SMALL($AA$3:$AA$77,ROWS(AC$3:AC49)),$AA$3:$AA$77,0)</f>
        <v>42</v>
      </c>
      <c r="AD49" s="37">
        <f ca="1">ROUND(10*($AM$1+$AO$1*ROWS(AH$3:AH49))*(VLOOKUP(IF(MOD(ROWS(AH$3:AH49),$AL$7)&lt;&gt;0,MOD(ROWS(AH$3:AH49),$AL$7),$AL$7),$AL$3:$AM$6,2)+0.5*((RAND()-0.5))),0)</f>
        <v>4801</v>
      </c>
      <c r="AE49" s="15"/>
      <c r="AG49" s="3"/>
      <c r="AH49" s="3"/>
      <c r="AI49" s="4"/>
      <c r="AJ49" s="3"/>
      <c r="AK49" s="3"/>
    </row>
    <row r="50" spans="1:37" ht="16.5" x14ac:dyDescent="0.3">
      <c r="A50" s="1">
        <v>48</v>
      </c>
      <c r="B50" s="27">
        <f t="shared" ca="1" si="12"/>
        <v>5040</v>
      </c>
      <c r="C50" s="28">
        <f ca="1">VLOOKUP(SMALL($AA$3:$AA$77,ROWS(C$3:C50)),$AA$3:$AD$77,4,0)</f>
        <v>4926</v>
      </c>
      <c r="D50" s="29">
        <f t="shared" ca="1" si="13"/>
        <v>4926</v>
      </c>
      <c r="E50" s="54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12">
        <f ca="1">ROWS(AA$3:AA50)/10+RAND()</f>
        <v>5.3260761190514287</v>
      </c>
      <c r="AB50" s="3">
        <f t="shared" ca="1" si="7"/>
        <v>0.38820981823933454</v>
      </c>
      <c r="AC50" s="15">
        <f ca="1">MATCH(SMALL($AA$3:$AA$77,ROWS(AC$3:AC50)),$AA$3:$AA$77,0)</f>
        <v>48</v>
      </c>
      <c r="AD50" s="37">
        <f ca="1">ROUND(10*($AM$1+$AO$1*ROWS(AH$3:AH50))*(VLOOKUP(IF(MOD(ROWS(AH$3:AH50),$AL$7)&lt;&gt;0,MOD(ROWS(AH$3:AH50),$AL$7),$AL$7),$AL$3:$AM$6,2)+0.5*((RAND()-0.5))),0)</f>
        <v>4926</v>
      </c>
      <c r="AE50" s="15"/>
      <c r="AG50" s="3"/>
      <c r="AH50" s="3"/>
      <c r="AI50" s="4"/>
      <c r="AJ50" s="3"/>
      <c r="AK50" s="3"/>
    </row>
    <row r="51" spans="1:37" ht="16.5" x14ac:dyDescent="0.3">
      <c r="A51" s="1">
        <v>49</v>
      </c>
      <c r="B51" s="27">
        <f t="shared" ca="1" si="12"/>
        <v>5063</v>
      </c>
      <c r="C51" s="28">
        <f ca="1">VLOOKUP(SMALL($AA$3:$AA$77,ROWS(C$3:C51)),$AA$3:$AD$77,4,0)</f>
        <v>5072</v>
      </c>
      <c r="D51" s="29">
        <f t="shared" ca="1" si="13"/>
        <v>5098</v>
      </c>
      <c r="E51" s="54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12">
        <f ca="1">ROWS(AA$3:AA51)/10+RAND()</f>
        <v>5.3686103313043665</v>
      </c>
      <c r="AB51" s="3">
        <f t="shared" ca="1" si="7"/>
        <v>0.22326948011250636</v>
      </c>
      <c r="AC51" s="15">
        <f ca="1">MATCH(SMALL($AA$3:$AA$77,ROWS(AC$3:AC51)),$AA$3:$AA$77,0)</f>
        <v>53</v>
      </c>
      <c r="AD51" s="37">
        <f ca="1">ROUND(10*($AM$1+$AO$1*ROWS(AH$3:AH51))*(VLOOKUP(IF(MOD(ROWS(AH$3:AH51),$AL$7)&lt;&gt;0,MOD(ROWS(AH$3:AH51),$AL$7),$AL$7),$AL$3:$AM$6,2)+0.5*((RAND()-0.5))),0)</f>
        <v>5098</v>
      </c>
      <c r="AE51" s="15"/>
      <c r="AG51" s="3"/>
      <c r="AH51" s="3"/>
      <c r="AI51" s="4"/>
      <c r="AJ51" s="3"/>
      <c r="AK51" s="3"/>
    </row>
    <row r="52" spans="1:37" ht="16.5" x14ac:dyDescent="0.3">
      <c r="A52" s="1">
        <v>50</v>
      </c>
      <c r="B52" s="27">
        <f t="shared" ca="1" si="12"/>
        <v>4926</v>
      </c>
      <c r="C52" s="28">
        <f ca="1">VLOOKUP(SMALL($AA$3:$AA$77,ROWS(C$3:C52)),$AA$3:$AD$77,4,0)</f>
        <v>5098</v>
      </c>
      <c r="D52" s="29">
        <f t="shared" ca="1" si="13"/>
        <v>5040</v>
      </c>
      <c r="E52" s="54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12">
        <f ca="1">ROWS(AA$3:AA52)/10+RAND()</f>
        <v>5.8980899146567829</v>
      </c>
      <c r="AB52" s="3">
        <f t="shared" ca="1" si="7"/>
        <v>0.40310734068303433</v>
      </c>
      <c r="AC52" s="15">
        <f ca="1">MATCH(SMALL($AA$3:$AA$77,ROWS(AC$3:AC52)),$AA$3:$AA$77,0)</f>
        <v>49</v>
      </c>
      <c r="AD52" s="37">
        <f ca="1">ROUND(10*($AM$1+$AO$1*ROWS(AH$3:AH52))*(VLOOKUP(IF(MOD(ROWS(AH$3:AH52),$AL$7)&lt;&gt;0,MOD(ROWS(AH$3:AH52),$AL$7),$AL$7),$AL$3:$AM$6,2)+0.5*((RAND()-0.5))),0)</f>
        <v>5040</v>
      </c>
      <c r="AE52" s="15"/>
      <c r="AG52" s="3"/>
      <c r="AH52" s="3"/>
      <c r="AI52" s="4"/>
      <c r="AJ52" s="3"/>
      <c r="AK52" s="3"/>
    </row>
    <row r="53" spans="1:37" ht="16.5" x14ac:dyDescent="0.3">
      <c r="A53" s="1">
        <v>51</v>
      </c>
      <c r="B53" s="27">
        <f t="shared" ca="1" si="12"/>
        <v>1758</v>
      </c>
      <c r="C53" s="28">
        <f ca="1">VLOOKUP(SMALL($AA$3:$AA$77,ROWS(C$3:C53)),$AA$3:$AD$77,4,0)</f>
        <v>5638</v>
      </c>
      <c r="D53" s="29">
        <f t="shared" ca="1" si="13"/>
        <v>6848</v>
      </c>
      <c r="E53" s="54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12">
        <f ca="1">ROWS(AA$3:AA53)/10+RAND()</f>
        <v>6.0954705465245151</v>
      </c>
      <c r="AB53" s="3">
        <f t="shared" ca="1" si="7"/>
        <v>0.98772793765419009</v>
      </c>
      <c r="AC53" s="15">
        <f ca="1">MATCH(SMALL($AA$3:$AA$77,ROWS(AC$3:AC53)),$AA$3:$AA$77,0)</f>
        <v>52</v>
      </c>
      <c r="AD53" s="37">
        <f ca="1">ROUND(10*($AM$1+$AO$1*ROWS(AH$3:AH53))*(VLOOKUP(IF(MOD(ROWS(AH$3:AH53),$AL$7)&lt;&gt;0,MOD(ROWS(AH$3:AH53),$AL$7),$AL$7),$AL$3:$AM$6,2)+0.5*((RAND()-0.5))),0)</f>
        <v>6848</v>
      </c>
      <c r="AE53" s="15"/>
      <c r="AG53" s="3"/>
      <c r="AH53" s="3"/>
      <c r="AI53" s="4"/>
      <c r="AJ53" s="3"/>
      <c r="AK53" s="3"/>
    </row>
    <row r="54" spans="1:37" ht="16.5" x14ac:dyDescent="0.3">
      <c r="A54" s="1">
        <v>52</v>
      </c>
      <c r="B54" s="27">
        <f t="shared" ca="1" si="12"/>
        <v>4801</v>
      </c>
      <c r="C54" s="28">
        <f ca="1">VLOOKUP(SMALL($AA$3:$AA$77,ROWS(C$3:C54)),$AA$3:$AD$77,4,0)</f>
        <v>4685</v>
      </c>
      <c r="D54" s="29">
        <f t="shared" ca="1" si="13"/>
        <v>5638</v>
      </c>
      <c r="E54" s="54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12">
        <f ca="1">ROWS(AA$3:AA54)/10+RAND()</f>
        <v>5.4521167920746674</v>
      </c>
      <c r="AB54" s="3">
        <f t="shared" ca="1" si="7"/>
        <v>0.41588351702400039</v>
      </c>
      <c r="AC54" s="15">
        <f ca="1">MATCH(SMALL($AA$3:$AA$77,ROWS(AC$3:AC54)),$AA$3:$AA$77,0)</f>
        <v>56</v>
      </c>
      <c r="AD54" s="37">
        <f ca="1">ROUND(10*($AM$1+$AO$1*ROWS(AH$3:AH54))*(VLOOKUP(IF(MOD(ROWS(AH$3:AH54),$AL$7)&lt;&gt;0,MOD(ROWS(AH$3:AH54),$AL$7),$AL$7),$AL$3:$AM$6,2)+0.5*((RAND()-0.5))),0)</f>
        <v>5638</v>
      </c>
      <c r="AE54" s="15"/>
      <c r="AG54" s="3"/>
      <c r="AH54" s="3"/>
      <c r="AI54" s="4"/>
      <c r="AJ54" s="3"/>
      <c r="AK54" s="3"/>
    </row>
    <row r="55" spans="1:37" ht="16.5" x14ac:dyDescent="0.3">
      <c r="A55" s="1">
        <v>53</v>
      </c>
      <c r="B55" s="27">
        <f t="shared" ca="1" si="12"/>
        <v>4685</v>
      </c>
      <c r="C55" s="28">
        <f ca="1">VLOOKUP(SMALL($AA$3:$AA$77,ROWS(C$3:C55)),$AA$3:$AD$77,4,0)</f>
        <v>5040</v>
      </c>
      <c r="D55" s="29">
        <f t="shared" ca="1" si="13"/>
        <v>5072</v>
      </c>
      <c r="E55" s="54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12">
        <f ca="1">ROWS(AA$3:AA55)/10+RAND()</f>
        <v>5.335675657632108</v>
      </c>
      <c r="AB55" s="3">
        <f t="shared" ca="1" si="7"/>
        <v>0.32504564214869935</v>
      </c>
      <c r="AC55" s="15">
        <f ca="1">MATCH(SMALL($AA$3:$AA$77,ROWS(AC$3:AC55)),$AA$3:$AA$77,0)</f>
        <v>50</v>
      </c>
      <c r="AD55" s="37">
        <f ca="1">ROUND(10*($AM$1+$AO$1*ROWS(AH$3:AH55))*(VLOOKUP(IF(MOD(ROWS(AH$3:AH55),$AL$7)&lt;&gt;0,MOD(ROWS(AH$3:AH55),$AL$7),$AL$7),$AL$3:$AM$6,2)+0.5*((RAND()-0.5))),0)</f>
        <v>5072</v>
      </c>
      <c r="AE55" s="15"/>
      <c r="AG55" s="3"/>
      <c r="AH55" s="3"/>
      <c r="AI55" s="4"/>
      <c r="AJ55" s="3"/>
      <c r="AK55" s="3"/>
    </row>
    <row r="56" spans="1:37" ht="16.5" x14ac:dyDescent="0.3">
      <c r="A56" s="1">
        <v>54</v>
      </c>
      <c r="B56" s="27">
        <f t="shared" ca="1" si="12"/>
        <v>1657</v>
      </c>
      <c r="C56" s="28">
        <f ca="1">VLOOKUP(SMALL($AA$3:$AA$77,ROWS(C$3:C56)),$AA$3:$AD$77,4,0)</f>
        <v>6666</v>
      </c>
      <c r="D56" s="29">
        <f t="shared" ca="1" si="13"/>
        <v>7126</v>
      </c>
      <c r="E56" s="54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12">
        <f ca="1">ROWS(AA$3:AA56)/10+RAND()</f>
        <v>6.3207416296522716</v>
      </c>
      <c r="AB56" s="3">
        <f t="shared" ca="1" si="7"/>
        <v>0.96437547657429334</v>
      </c>
      <c r="AC56" s="15">
        <f ca="1">MATCH(SMALL($AA$3:$AA$77,ROWS(AC$3:AC56)),$AA$3:$AA$77,0)</f>
        <v>55</v>
      </c>
      <c r="AD56" s="37">
        <f ca="1">ROUND(10*($AM$1+$AO$1*ROWS(AH$3:AH56))*(VLOOKUP(IF(MOD(ROWS(AH$3:AH56),$AL$7)&lt;&gt;0,MOD(ROWS(AH$3:AH56),$AL$7),$AL$7),$AL$3:$AM$6,2)+0.5*((RAND()-0.5))),0)</f>
        <v>7126</v>
      </c>
      <c r="AE56" s="15"/>
      <c r="AG56" s="3"/>
      <c r="AH56" s="3"/>
      <c r="AI56" s="4"/>
      <c r="AJ56" s="3"/>
      <c r="AK56" s="3"/>
    </row>
    <row r="57" spans="1:37" ht="16.5" x14ac:dyDescent="0.3">
      <c r="A57" s="1">
        <v>55</v>
      </c>
      <c r="B57" s="27">
        <f t="shared" ca="1" si="12"/>
        <v>1940</v>
      </c>
      <c r="C57" s="28">
        <f ca="1">VLOOKUP(SMALL($AA$3:$AA$77,ROWS(C$3:C57)),$AA$3:$AD$77,4,0)</f>
        <v>6848</v>
      </c>
      <c r="D57" s="29">
        <f t="shared" ca="1" si="13"/>
        <v>6666</v>
      </c>
      <c r="E57" s="54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12">
        <f ca="1">ROWS(AA$3:AA57)/10+RAND()</f>
        <v>5.9114860789224197</v>
      </c>
      <c r="AB57" s="3">
        <f t="shared" ca="1" si="7"/>
        <v>0.98633909069742531</v>
      </c>
      <c r="AC57" s="15">
        <f ca="1">MATCH(SMALL($AA$3:$AA$77,ROWS(AC$3:AC57)),$AA$3:$AA$77,0)</f>
        <v>51</v>
      </c>
      <c r="AD57" s="37">
        <f ca="1">ROUND(10*($AM$1+$AO$1*ROWS(AH$3:AH57))*(VLOOKUP(IF(MOD(ROWS(AH$3:AH57),$AL$7)&lt;&gt;0,MOD(ROWS(AH$3:AH57),$AL$7),$AL$7),$AL$3:$AM$6,2)+0.5*((RAND()-0.5))),0)</f>
        <v>6666</v>
      </c>
      <c r="AE57" s="15"/>
      <c r="AG57" s="3"/>
      <c r="AH57" s="3"/>
      <c r="AI57" s="4"/>
      <c r="AJ57" s="3"/>
      <c r="AK57" s="3"/>
    </row>
    <row r="58" spans="1:37" ht="16.5" x14ac:dyDescent="0.3">
      <c r="A58" s="1">
        <v>56</v>
      </c>
      <c r="B58" s="27">
        <f t="shared" ca="1" si="12"/>
        <v>4183</v>
      </c>
      <c r="C58" s="28">
        <f ca="1">VLOOKUP(SMALL($AA$3:$AA$77,ROWS(C$3:C58)),$AA$3:$AD$77,4,0)</f>
        <v>7005</v>
      </c>
      <c r="D58" s="29">
        <f t="shared" ca="1" si="13"/>
        <v>4685</v>
      </c>
      <c r="E58" s="30"/>
      <c r="AA58" s="12">
        <f ca="1">ROWS(AA$3:AA58)/10+RAND()</f>
        <v>5.6190062518745432</v>
      </c>
      <c r="AB58" s="3">
        <f t="shared" ca="1" si="7"/>
        <v>0.48141363011609017</v>
      </c>
      <c r="AC58" s="15">
        <f ca="1">MATCH(SMALL($AA$3:$AA$77,ROWS(AC$3:AC58)),$AA$3:$AA$77,0)</f>
        <v>59</v>
      </c>
      <c r="AD58" s="37">
        <f ca="1">ROUND(10*($AM$1+$AO$1*ROWS(AH$3:AH58))*(VLOOKUP(IF(MOD(ROWS(AH$3:AH58),$AL$7)&lt;&gt;0,MOD(ROWS(AH$3:AH58),$AL$7),$AL$7),$AL$3:$AM$6,2)+0.5*((RAND()-0.5))),0)</f>
        <v>4685</v>
      </c>
      <c r="AE58" s="15"/>
      <c r="AG58" s="3"/>
      <c r="AH58" s="3"/>
      <c r="AI58" s="4"/>
      <c r="AJ58" s="3"/>
      <c r="AK58" s="3"/>
    </row>
    <row r="59" spans="1:37" ht="16.5" x14ac:dyDescent="0.3">
      <c r="A59" s="1">
        <v>57</v>
      </c>
      <c r="B59" s="27">
        <f t="shared" ca="1" si="12"/>
        <v>1319</v>
      </c>
      <c r="C59" s="28">
        <f ca="1">VLOOKUP(SMALL($AA$3:$AA$77,ROWS(C$3:C59)),$AA$3:$AD$77,4,0)</f>
        <v>7126</v>
      </c>
      <c r="D59" s="29">
        <f t="shared" ca="1" si="13"/>
        <v>3560</v>
      </c>
      <c r="E59" s="30"/>
      <c r="AA59" s="12">
        <f ca="1">ROWS(AA$3:AA59)/10+RAND()</f>
        <v>6.476468351112497</v>
      </c>
      <c r="AB59" s="3">
        <f t="shared" ca="1" si="7"/>
        <v>0.92768952518252157</v>
      </c>
      <c r="AC59" s="15">
        <f ca="1">MATCH(SMALL($AA$3:$AA$77,ROWS(AC$3:AC59)),$AA$3:$AA$77,0)</f>
        <v>54</v>
      </c>
      <c r="AD59" s="37">
        <f ca="1">ROUND(10*($AM$1+$AO$1*ROWS(AH$3:AH59))*(VLOOKUP(IF(MOD(ROWS(AH$3:AH59),$AL$7)&lt;&gt;0,MOD(ROWS(AH$3:AH59),$AL$7),$AL$7),$AL$3:$AM$6,2)+0.5*((RAND()-0.5))),0)</f>
        <v>3560</v>
      </c>
      <c r="AE59" s="15"/>
      <c r="AG59" s="3"/>
      <c r="AH59" s="3"/>
      <c r="AI59" s="4"/>
      <c r="AJ59" s="3"/>
      <c r="AK59" s="3"/>
    </row>
    <row r="60" spans="1:37" ht="16.5" x14ac:dyDescent="0.3">
      <c r="A60" s="1">
        <v>58</v>
      </c>
      <c r="B60" s="27">
        <f t="shared" ca="1" si="12"/>
        <v>5798</v>
      </c>
      <c r="C60" s="28">
        <f ca="1">VLOOKUP(SMALL($AA$3:$AA$77,ROWS(C$3:C60)),$AA$3:$AD$77,4,0)</f>
        <v>4493</v>
      </c>
      <c r="D60" s="29">
        <f t="shared" ca="1" si="13"/>
        <v>5863</v>
      </c>
      <c r="E60" s="30"/>
      <c r="AA60" s="12">
        <f ca="1">ROWS(AA$3:AA60)/10+RAND()</f>
        <v>6.4457930703253377</v>
      </c>
      <c r="AB60" s="3">
        <f t="shared" ca="1" si="7"/>
        <v>0.20646268416437019</v>
      </c>
      <c r="AC60" s="15">
        <f ca="1">MATCH(SMALL($AA$3:$AA$77,ROWS(AC$3:AC60)),$AA$3:$AA$77,0)</f>
        <v>60</v>
      </c>
      <c r="AD60" s="37">
        <f ca="1">ROUND(10*($AM$1+$AO$1*ROWS(AH$3:AH60))*(VLOOKUP(IF(MOD(ROWS(AH$3:AH60),$AL$7)&lt;&gt;0,MOD(ROWS(AH$3:AH60),$AL$7),$AL$7),$AL$3:$AM$6,2)+0.5*((RAND()-0.5))),0)</f>
        <v>5863</v>
      </c>
      <c r="AE60" s="15"/>
      <c r="AG60" s="3"/>
      <c r="AH60" s="3"/>
      <c r="AI60" s="4"/>
      <c r="AJ60" s="3"/>
      <c r="AK60" s="3"/>
    </row>
    <row r="61" spans="1:37" ht="16.5" x14ac:dyDescent="0.3">
      <c r="A61" s="1">
        <v>59</v>
      </c>
      <c r="B61" s="27">
        <f t="shared" ca="1" si="12"/>
        <v>1922</v>
      </c>
      <c r="C61" s="28">
        <f ca="1">VLOOKUP(SMALL($AA$3:$AA$77,ROWS(C$3:C61)),$AA$3:$AD$77,4,0)</f>
        <v>5863</v>
      </c>
      <c r="D61" s="29">
        <f t="shared" ca="1" si="13"/>
        <v>7005</v>
      </c>
      <c r="E61" s="30"/>
      <c r="AA61" s="12">
        <f ca="1">ROWS(AA$3:AA61)/10+RAND()</f>
        <v>6.103045048551957</v>
      </c>
      <c r="AB61" s="3">
        <f t="shared" ca="1" si="7"/>
        <v>0.90040638548873042</v>
      </c>
      <c r="AC61" s="15">
        <f ca="1">MATCH(SMALL($AA$3:$AA$77,ROWS(AC$3:AC61)),$AA$3:$AA$77,0)</f>
        <v>58</v>
      </c>
      <c r="AD61" s="37">
        <f ca="1">ROUND(10*($AM$1+$AO$1*ROWS(AH$3:AH61))*(VLOOKUP(IF(MOD(ROWS(AH$3:AH61),$AL$7)&lt;&gt;0,MOD(ROWS(AH$3:AH61),$AL$7),$AL$7),$AL$3:$AM$6,2)+0.5*((RAND()-0.5))),0)</f>
        <v>7005</v>
      </c>
      <c r="AE61" s="15"/>
      <c r="AG61" s="3"/>
      <c r="AH61" s="3"/>
      <c r="AI61" s="4"/>
      <c r="AJ61" s="3"/>
      <c r="AK61" s="3"/>
    </row>
    <row r="62" spans="1:37" ht="16.5" x14ac:dyDescent="0.3">
      <c r="A62" s="1">
        <v>60</v>
      </c>
      <c r="B62" s="27">
        <f t="shared" ca="1" si="12"/>
        <v>2485</v>
      </c>
      <c r="C62" s="28">
        <f ca="1">VLOOKUP(SMALL($AA$3:$AA$77,ROWS(C$3:C62)),$AA$3:$AD$77,4,0)</f>
        <v>3560</v>
      </c>
      <c r="D62" s="29">
        <f t="shared" ca="1" si="13"/>
        <v>4493</v>
      </c>
      <c r="E62" s="30"/>
      <c r="AA62" s="12">
        <f ca="1">ROWS(AA$3:AA62)/10+RAND()</f>
        <v>6.409134825245423</v>
      </c>
      <c r="AB62" s="3">
        <f t="shared" ca="1" si="7"/>
        <v>0.8289707473369814</v>
      </c>
      <c r="AC62" s="15">
        <f ca="1">MATCH(SMALL($AA$3:$AA$77,ROWS(AC$3:AC62)),$AA$3:$AA$77,0)</f>
        <v>57</v>
      </c>
      <c r="AD62" s="37">
        <f ca="1">ROUND(10*($AM$1+$AO$1*ROWS(AH$3:AH62))*(VLOOKUP(IF(MOD(ROWS(AH$3:AH62),$AL$7)&lt;&gt;0,MOD(ROWS(AH$3:AH62),$AL$7),$AL$7),$AL$3:$AM$6,2)+0.5*((RAND()-0.5))),0)</f>
        <v>4493</v>
      </c>
      <c r="AE62" s="15"/>
      <c r="AG62" s="3"/>
      <c r="AH62" s="3"/>
      <c r="AI62" s="4"/>
      <c r="AJ62" s="3"/>
      <c r="AK62" s="3"/>
    </row>
    <row r="63" spans="1:37" ht="16.5" x14ac:dyDescent="0.3">
      <c r="A63" s="1">
        <v>61</v>
      </c>
      <c r="B63" s="27">
        <f t="shared" ca="1" si="12"/>
        <v>5072</v>
      </c>
      <c r="C63" s="28">
        <f ca="1">VLOOKUP(SMALL($AA$3:$AA$77,ROWS(C$3:C63)),$AA$3:$AD$77,4,0)</f>
        <v>6281</v>
      </c>
      <c r="D63" s="29">
        <f t="shared" ca="1" si="13"/>
        <v>5063</v>
      </c>
      <c r="E63" s="30"/>
      <c r="AA63" s="12">
        <f ca="1">ROWS(AA$3:AA63)/10+RAND()</f>
        <v>6.8231515282657407</v>
      </c>
      <c r="AB63" s="3">
        <f t="shared" ca="1" si="7"/>
        <v>0.35646061043294097</v>
      </c>
      <c r="AC63" s="15">
        <f ca="1">MATCH(SMALL($AA$3:$AA$77,ROWS(AC$3:AC63)),$AA$3:$AA$77,0)</f>
        <v>62</v>
      </c>
      <c r="AD63" s="37">
        <f ca="1">ROUND(10*($AM$1+$AO$1*ROWS(AH$3:AH63))*(VLOOKUP(IF(MOD(ROWS(AH$3:AH63),$AL$7)&lt;&gt;0,MOD(ROWS(AH$3:AH63),$AL$7),$AL$7),$AL$3:$AM$6,2)+0.5*((RAND()-0.5))),0)</f>
        <v>5063</v>
      </c>
      <c r="AE63" s="15"/>
      <c r="AG63" s="3"/>
      <c r="AH63" s="3"/>
      <c r="AI63" s="4"/>
      <c r="AJ63" s="3"/>
      <c r="AK63" s="3"/>
    </row>
    <row r="64" spans="1:37" ht="16.5" x14ac:dyDescent="0.3">
      <c r="A64" s="1">
        <v>62</v>
      </c>
      <c r="B64" s="27">
        <f t="shared" ca="1" si="12"/>
        <v>2680</v>
      </c>
      <c r="C64" s="28">
        <f ca="1">VLOOKUP(SMALL($AA$3:$AA$77,ROWS(C$3:C64)),$AA$3:$AD$77,4,0)</f>
        <v>6624</v>
      </c>
      <c r="D64" s="29">
        <f t="shared" ca="1" si="13"/>
        <v>6281</v>
      </c>
      <c r="E64" s="30"/>
      <c r="AA64" s="12">
        <f ca="1">ROWS(AA$3:AA64)/10+RAND()</f>
        <v>6.5074045375524108</v>
      </c>
      <c r="AB64" s="3">
        <f t="shared" ca="1" si="7"/>
        <v>0.64346668062636747</v>
      </c>
      <c r="AC64" s="15">
        <f ca="1">MATCH(SMALL($AA$3:$AA$77,ROWS(AC$3:AC64)),$AA$3:$AA$77,0)</f>
        <v>66</v>
      </c>
      <c r="AD64" s="37">
        <f ca="1">ROUND(10*($AM$1+$AO$1*ROWS(AH$3:AH64))*(VLOOKUP(IF(MOD(ROWS(AH$3:AH64),$AL$7)&lt;&gt;0,MOD(ROWS(AH$3:AH64),$AL$7),$AL$7),$AL$3:$AM$6,2)+0.5*((RAND()-0.5))),0)</f>
        <v>6281</v>
      </c>
      <c r="AE64" s="15"/>
      <c r="AG64" s="3"/>
      <c r="AH64" s="3"/>
      <c r="AI64" s="4"/>
      <c r="AJ64" s="3"/>
      <c r="AK64" s="3"/>
    </row>
    <row r="65" spans="1:38" ht="16.5" x14ac:dyDescent="0.3">
      <c r="A65" s="1">
        <v>63</v>
      </c>
      <c r="B65" s="27">
        <f t="shared" ca="1" si="12"/>
        <v>5216</v>
      </c>
      <c r="C65" s="28">
        <f ca="1">VLOOKUP(SMALL($AA$3:$AA$77,ROWS(C$3:C65)),$AA$3:$AD$77,4,0)</f>
        <v>4461</v>
      </c>
      <c r="D65" s="29">
        <f t="shared" ca="1" si="13"/>
        <v>5798</v>
      </c>
      <c r="E65" s="30"/>
      <c r="AA65" s="12">
        <f ca="1">ROWS(AA$3:AA65)/10+RAND()</f>
        <v>6.9518781646710508</v>
      </c>
      <c r="AB65" s="3">
        <f t="shared" ca="1" si="7"/>
        <v>8.8389221656232198E-2</v>
      </c>
      <c r="AC65" s="15">
        <f ca="1">MATCH(SMALL($AA$3:$AA$77,ROWS(AC$3:AC65)),$AA$3:$AA$77,0)</f>
        <v>64</v>
      </c>
      <c r="AD65" s="37">
        <f ca="1">ROUND(10*($AM$1+$AO$1*ROWS(AH$3:AH65))*(VLOOKUP(IF(MOD(ROWS(AH$3:AH65),$AL$7)&lt;&gt;0,MOD(ROWS(AH$3:AH65),$AL$7),$AL$7),$AL$3:$AM$6,2)+0.5*((RAND()-0.5))),0)</f>
        <v>5798</v>
      </c>
      <c r="AE65" s="15"/>
      <c r="AG65" s="3"/>
      <c r="AH65" s="3"/>
      <c r="AI65" s="4"/>
      <c r="AJ65" s="3"/>
      <c r="AK65" s="3"/>
    </row>
    <row r="66" spans="1:38" ht="16.5" x14ac:dyDescent="0.3">
      <c r="A66" s="1">
        <v>64</v>
      </c>
      <c r="B66" s="27">
        <f t="shared" ca="1" si="12"/>
        <v>1518</v>
      </c>
      <c r="C66" s="28">
        <f ca="1">VLOOKUP(SMALL($AA$3:$AA$77,ROWS(C$3:C66)),$AA$3:$AD$77,4,0)</f>
        <v>5063</v>
      </c>
      <c r="D66" s="29">
        <f t="shared" ca="1" si="13"/>
        <v>4461</v>
      </c>
      <c r="E66" s="30"/>
      <c r="AA66" s="12">
        <f ca="1">ROWS(AA$3:AA66)/10+RAND()</f>
        <v>6.8043215636977363</v>
      </c>
      <c r="AB66" s="3">
        <f t="shared" ca="1" si="7"/>
        <v>0.8698649802180124</v>
      </c>
      <c r="AC66" s="15">
        <f ca="1">MATCH(SMALL($AA$3:$AA$77,ROWS(AC$3:AC66)),$AA$3:$AA$77,0)</f>
        <v>61</v>
      </c>
      <c r="AD66" s="37">
        <f ca="1">ROUND(10*($AM$1+$AO$1*ROWS(AH$3:AH66))*(VLOOKUP(IF(MOD(ROWS(AH$3:AH66),$AL$7)&lt;&gt;0,MOD(ROWS(AH$3:AH66),$AL$7),$AL$7),$AL$3:$AM$6,2)+0.5*((RAND()-0.5))),0)</f>
        <v>4461</v>
      </c>
      <c r="AE66" s="15"/>
      <c r="AG66" s="3"/>
      <c r="AH66" s="3"/>
      <c r="AI66" s="4"/>
      <c r="AJ66" s="3"/>
      <c r="AK66" s="3"/>
    </row>
    <row r="67" spans="1:38" ht="16.5" x14ac:dyDescent="0.3">
      <c r="A67" s="1">
        <v>65</v>
      </c>
      <c r="B67" s="27">
        <f t="shared" ref="B67:B77" ca="1" si="14">INDEX($AD$3:$AD$77,RANK(AB67,$AB$3:$AB$77))</f>
        <v>9656</v>
      </c>
      <c r="C67" s="28">
        <f ca="1">VLOOKUP(SMALL($AA$3:$AA$77,ROWS(C$3:C67)),$AA$3:$AD$77,4,0)</f>
        <v>5216</v>
      </c>
      <c r="D67" s="29">
        <f t="shared" ref="D67:D77" ca="1" si="15">AD67</f>
        <v>4880</v>
      </c>
      <c r="E67" s="30"/>
      <c r="AA67" s="12">
        <f ca="1">ROWS(AA$3:AA67)/10+RAND()</f>
        <v>7.4683957255340072</v>
      </c>
      <c r="AB67" s="3">
        <f t="shared" ref="AB67:AB77" ca="1" si="16">RAND()</f>
        <v>6.1881431263982822E-2</v>
      </c>
      <c r="AC67" s="15">
        <f ca="1">MATCH(SMALL($AA$3:$AA$77,ROWS(AC$3:AC67)),$AA$3:$AA$77,0)</f>
        <v>68</v>
      </c>
      <c r="AD67" s="37">
        <f ca="1">ROUND(10*($AM$1+$AO$1*ROWS(AH$3:AH67))*(VLOOKUP(IF(MOD(ROWS(AH$3:AH67),$AL$7)&lt;&gt;0,MOD(ROWS(AH$3:AH67),$AL$7),$AL$7),$AL$3:$AM$6,2)+0.5*((RAND()-0.5))),0)</f>
        <v>4880</v>
      </c>
      <c r="AE67" s="15"/>
      <c r="AG67" s="3"/>
      <c r="AH67" s="3"/>
      <c r="AI67" s="4"/>
      <c r="AJ67" s="3"/>
      <c r="AK67" s="3"/>
    </row>
    <row r="68" spans="1:38" ht="16.5" x14ac:dyDescent="0.3">
      <c r="A68" s="1">
        <v>66</v>
      </c>
      <c r="B68" s="27">
        <f t="shared" ca="1" si="14"/>
        <v>7126</v>
      </c>
      <c r="C68" s="28">
        <f ca="1">VLOOKUP(SMALL($AA$3:$AA$77,ROWS(C$3:C68)),$AA$3:$AD$77,4,0)</f>
        <v>5798</v>
      </c>
      <c r="D68" s="29">
        <f t="shared" ca="1" si="15"/>
        <v>6624</v>
      </c>
      <c r="E68" s="30"/>
      <c r="AA68" s="12">
        <f ca="1">ROWS(AA$3:AA68)/10+RAND()</f>
        <v>6.703369598566109</v>
      </c>
      <c r="AB68" s="3">
        <f t="shared" ca="1" si="16"/>
        <v>0.34178207830301166</v>
      </c>
      <c r="AC68" s="15">
        <f ca="1">MATCH(SMALL($AA$3:$AA$77,ROWS(AC$3:AC68)),$AA$3:$AA$77,0)</f>
        <v>63</v>
      </c>
      <c r="AD68" s="37">
        <f ca="1">ROUND(10*($AM$1+$AO$1*ROWS(AH$3:AH68))*(VLOOKUP(IF(MOD(ROWS(AH$3:AH68),$AL$7)&lt;&gt;0,MOD(ROWS(AH$3:AH68),$AL$7),$AL$7),$AL$3:$AM$6,2)+0.5*((RAND()-0.5))),0)</f>
        <v>6624</v>
      </c>
      <c r="AE68" s="15"/>
      <c r="AG68" s="3"/>
      <c r="AH68" s="3"/>
      <c r="AI68" s="4"/>
      <c r="AJ68" s="3"/>
      <c r="AK68" s="3"/>
    </row>
    <row r="69" spans="1:38" ht="16.5" x14ac:dyDescent="0.3">
      <c r="A69" s="1">
        <v>67</v>
      </c>
      <c r="B69" s="27">
        <f t="shared" ca="1" si="14"/>
        <v>3218</v>
      </c>
      <c r="C69" s="28">
        <f ca="1">VLOOKUP(SMALL($AA$3:$AA$77,ROWS(C$3:C69)),$AA$3:$AD$77,4,0)</f>
        <v>8532</v>
      </c>
      <c r="D69" s="29">
        <f t="shared" ca="1" si="15"/>
        <v>7648</v>
      </c>
      <c r="E69" s="30"/>
      <c r="AA69" s="12">
        <f ca="1">ROWS(AA$3:AA69)/10+RAND()</f>
        <v>7.22949558316727</v>
      </c>
      <c r="AB69" s="3">
        <f t="shared" ca="1" si="16"/>
        <v>0.57530686811294329</v>
      </c>
      <c r="AC69" s="15">
        <f ca="1">MATCH(SMALL($AA$3:$AA$77,ROWS(AC$3:AC69)),$AA$3:$AA$77,0)</f>
        <v>71</v>
      </c>
      <c r="AD69" s="37">
        <f ca="1">ROUND(10*($AM$1+$AO$1*ROWS(AH$3:AH69))*(VLOOKUP(IF(MOD(ROWS(AH$3:AH69),$AL$7)&lt;&gt;0,MOD(ROWS(AH$3:AH69),$AL$7),$AL$7),$AL$3:$AM$6,2)+0.5*((RAND()-0.5))),0)</f>
        <v>7648</v>
      </c>
      <c r="AE69" s="15"/>
      <c r="AG69" s="3"/>
      <c r="AH69" s="3"/>
      <c r="AI69" s="4"/>
      <c r="AJ69" s="3"/>
      <c r="AK69" s="3"/>
    </row>
    <row r="70" spans="1:38" ht="16.5" x14ac:dyDescent="0.3">
      <c r="A70" s="1">
        <v>68</v>
      </c>
      <c r="B70" s="27">
        <f t="shared" ca="1" si="14"/>
        <v>3805</v>
      </c>
      <c r="C70" s="28">
        <f ca="1">VLOOKUP(SMALL($AA$3:$AA$77,ROWS(C$3:C70)),$AA$3:$AD$77,4,0)</f>
        <v>7648</v>
      </c>
      <c r="D70" s="29">
        <f t="shared" ca="1" si="15"/>
        <v>5216</v>
      </c>
      <c r="E70" s="30"/>
      <c r="AA70" s="12">
        <f ca="1">ROWS(AA$3:AA70)/10+RAND()</f>
        <v>6.8600290583430947</v>
      </c>
      <c r="AB70" s="3">
        <f t="shared" ca="1" si="16"/>
        <v>0.57396085800346219</v>
      </c>
      <c r="AC70" s="15">
        <f ca="1">MATCH(SMALL($AA$3:$AA$77,ROWS(AC$3:AC70)),$AA$3:$AA$77,0)</f>
        <v>67</v>
      </c>
      <c r="AD70" s="37">
        <f ca="1">ROUND(10*($AM$1+$AO$1*ROWS(AH$3:AH70))*(VLOOKUP(IF(MOD(ROWS(AH$3:AH70),$AL$7)&lt;&gt;0,MOD(ROWS(AH$3:AH70),$AL$7),$AL$7),$AL$3:$AM$6,2)+0.5*((RAND()-0.5))),0)</f>
        <v>5216</v>
      </c>
      <c r="AE70" s="15"/>
      <c r="AG70" s="3"/>
      <c r="AH70" s="3"/>
      <c r="AI70" s="4"/>
      <c r="AJ70" s="3"/>
      <c r="AK70" s="3"/>
    </row>
    <row r="71" spans="1:38" ht="16.5" x14ac:dyDescent="0.3">
      <c r="A71" s="1">
        <v>69</v>
      </c>
      <c r="B71" s="27">
        <f t="shared" ca="1" si="14"/>
        <v>3955</v>
      </c>
      <c r="C71" s="28">
        <f ca="1">VLOOKUP(SMALL($AA$3:$AA$77,ROWS(C$3:C71)),$AA$3:$AD$77,4,0)</f>
        <v>9656</v>
      </c>
      <c r="D71" s="29">
        <f t="shared" ca="1" si="15"/>
        <v>4010</v>
      </c>
      <c r="E71" s="30"/>
      <c r="AA71" s="12">
        <f ca="1">ROWS(AA$3:AA71)/10+RAND()</f>
        <v>7.3351523393147824</v>
      </c>
      <c r="AB71" s="3">
        <f t="shared" ca="1" si="16"/>
        <v>0.57756478359352381</v>
      </c>
      <c r="AC71" s="15">
        <f ca="1">MATCH(SMALL($AA$3:$AA$77,ROWS(AC$3:AC71)),$AA$3:$AA$77,0)</f>
        <v>70</v>
      </c>
      <c r="AD71" s="37">
        <f ca="1">ROUND(10*($AM$1+$AO$1*ROWS(AH$3:AH71))*(VLOOKUP(IF(MOD(ROWS(AH$3:AH71),$AL$7)&lt;&gt;0,MOD(ROWS(AH$3:AH71),$AL$7),$AL$7),$AL$3:$AM$6,2)+0.5*((RAND()-0.5))),0)</f>
        <v>4010</v>
      </c>
      <c r="AE71" s="15"/>
      <c r="AG71" s="3"/>
      <c r="AH71" s="3"/>
      <c r="AI71" s="4"/>
      <c r="AJ71" s="3"/>
      <c r="AK71" s="3"/>
    </row>
    <row r="72" spans="1:38" ht="16.5" x14ac:dyDescent="0.3">
      <c r="A72" s="1">
        <v>70</v>
      </c>
      <c r="B72" s="27">
        <f t="shared" ca="1" si="14"/>
        <v>7648</v>
      </c>
      <c r="C72" s="28">
        <f ca="1">VLOOKUP(SMALL($AA$3:$AA$77,ROWS(C$3:C72)),$AA$3:$AD$77,4,0)</f>
        <v>4010</v>
      </c>
      <c r="D72" s="29">
        <f t="shared" ca="1" si="15"/>
        <v>9656</v>
      </c>
      <c r="E72" s="30"/>
      <c r="AA72" s="12">
        <f ca="1">ROWS(AA$3:AA72)/10+RAND()</f>
        <v>7.3055491260024006</v>
      </c>
      <c r="AB72" s="3">
        <f t="shared" ca="1" si="16"/>
        <v>9.1277970534112352E-2</v>
      </c>
      <c r="AC72" s="15">
        <f ca="1">MATCH(SMALL($AA$3:$AA$77,ROWS(AC$3:AC72)),$AA$3:$AA$77,0)</f>
        <v>69</v>
      </c>
      <c r="AD72" s="37">
        <f ca="1">ROUND(10*($AM$1+$AO$1*ROWS(AH$3:AH72))*(VLOOKUP(IF(MOD(ROWS(AH$3:AH72),$AL$7)&lt;&gt;0,MOD(ROWS(AH$3:AH72),$AL$7),$AL$7),$AL$3:$AM$6,2)+0.5*((RAND()-0.5))),0)</f>
        <v>9656</v>
      </c>
      <c r="AE72" s="15"/>
      <c r="AG72" s="3"/>
      <c r="AH72" s="3"/>
      <c r="AI72" s="4"/>
      <c r="AJ72" s="3"/>
      <c r="AK72" s="3"/>
    </row>
    <row r="73" spans="1:38" ht="16.5" x14ac:dyDescent="0.3">
      <c r="A73" s="1">
        <v>71</v>
      </c>
      <c r="B73" s="27">
        <f t="shared" ca="1" si="14"/>
        <v>3467</v>
      </c>
      <c r="C73" s="28">
        <f ca="1">VLOOKUP(SMALL($AA$3:$AA$77,ROWS(C$3:C73)),$AA$3:$AD$77,4,0)</f>
        <v>7526</v>
      </c>
      <c r="D73" s="29">
        <f t="shared" ca="1" si="15"/>
        <v>8532</v>
      </c>
      <c r="E73" s="30"/>
      <c r="AA73" s="12">
        <f ca="1">ROWS(AA$3:AA73)/10+RAND()</f>
        <v>7.1137899819863577</v>
      </c>
      <c r="AB73" s="3">
        <f t="shared" ca="1" si="16"/>
        <v>0.42806636346494287</v>
      </c>
      <c r="AC73" s="15">
        <f ca="1">MATCH(SMALL($AA$3:$AA$77,ROWS(AC$3:AC73)),$AA$3:$AA$77,0)</f>
        <v>73</v>
      </c>
      <c r="AD73" s="37">
        <f ca="1">ROUND(10*($AM$1+$AO$1*ROWS(AH$3:AH73))*(VLOOKUP(IF(MOD(ROWS(AH$3:AH73),$AL$7)&lt;&gt;0,MOD(ROWS(AH$3:AH73),$AL$7),$AL$7),$AL$3:$AM$6,2)+0.5*((RAND()-0.5))),0)</f>
        <v>8532</v>
      </c>
      <c r="AE73" s="15"/>
      <c r="AG73" s="3"/>
      <c r="AH73" s="3"/>
      <c r="AI73" s="4"/>
      <c r="AJ73" s="3"/>
      <c r="AK73" s="3"/>
    </row>
    <row r="74" spans="1:38" ht="16.5" x14ac:dyDescent="0.3">
      <c r="A74" s="1">
        <v>72</v>
      </c>
      <c r="B74" s="27">
        <f t="shared" ca="1" si="14"/>
        <v>7005</v>
      </c>
      <c r="C74" s="28">
        <f ca="1">VLOOKUP(SMALL($AA$3:$AA$77,ROWS(C$3:C74)),$AA$3:$AD$77,4,0)</f>
        <v>4880</v>
      </c>
      <c r="D74" s="29">
        <f t="shared" ca="1" si="15"/>
        <v>7104</v>
      </c>
      <c r="E74" s="30"/>
      <c r="AA74" s="12">
        <f ca="1">ROWS(AA$3:AA74)/10+RAND()</f>
        <v>8.0668177670949941</v>
      </c>
      <c r="AB74" s="3">
        <f t="shared" ca="1" si="16"/>
        <v>0.28364711740724402</v>
      </c>
      <c r="AC74" s="15">
        <f ca="1">MATCH(SMALL($AA$3:$AA$77,ROWS(AC$3:AC74)),$AA$3:$AA$77,0)</f>
        <v>65</v>
      </c>
      <c r="AD74" s="37">
        <f ca="1">ROUND(10*($AM$1+$AO$1*ROWS(AH$3:AH74))*(VLOOKUP(IF(MOD(ROWS(AH$3:AH74),$AL$7)&lt;&gt;0,MOD(ROWS(AH$3:AH74),$AL$7),$AL$7),$AL$3:$AM$6,2)+0.5*((RAND()-0.5))),0)</f>
        <v>7104</v>
      </c>
      <c r="AE74" s="15"/>
      <c r="AG74" s="3"/>
      <c r="AH74" s="3"/>
      <c r="AI74" s="4"/>
      <c r="AJ74" s="3"/>
      <c r="AK74" s="3"/>
    </row>
    <row r="75" spans="1:38" ht="16.5" x14ac:dyDescent="0.3">
      <c r="A75" s="1">
        <v>73</v>
      </c>
      <c r="B75" s="27">
        <f t="shared" ca="1" si="14"/>
        <v>6624</v>
      </c>
      <c r="C75" s="28">
        <f ca="1">VLOOKUP(SMALL($AA$3:$AA$77,ROWS(C$3:C75)),$AA$3:$AD$77,4,0)</f>
        <v>8130</v>
      </c>
      <c r="D75" s="29">
        <f t="shared" ca="1" si="15"/>
        <v>7526</v>
      </c>
      <c r="E75" s="30"/>
      <c r="AA75" s="12">
        <f ca="1">ROWS(AA$3:AA75)/10+RAND()</f>
        <v>7.4600957004187984</v>
      </c>
      <c r="AB75" s="3">
        <f t="shared" ca="1" si="16"/>
        <v>0.11691805714749182</v>
      </c>
      <c r="AC75" s="15">
        <f ca="1">MATCH(SMALL($AA$3:$AA$77,ROWS(AC$3:AC75)),$AA$3:$AA$77,0)</f>
        <v>75</v>
      </c>
      <c r="AD75" s="37">
        <f ca="1">ROUND(10*($AM$1+$AO$1*ROWS(AH$3:AH75))*(VLOOKUP(IF(MOD(ROWS(AH$3:AH75),$AL$7)&lt;&gt;0,MOD(ROWS(AH$3:AH75),$AL$7),$AL$7),$AL$3:$AM$6,2)+0.5*((RAND()-0.5))),0)</f>
        <v>7526</v>
      </c>
      <c r="AE75" s="15"/>
      <c r="AG75" s="3"/>
      <c r="AH75" s="3"/>
      <c r="AI75" s="4"/>
      <c r="AJ75" s="3"/>
      <c r="AK75" s="3"/>
    </row>
    <row r="76" spans="1:38" ht="16.5" x14ac:dyDescent="0.3">
      <c r="A76" s="1">
        <v>74</v>
      </c>
      <c r="B76" s="27">
        <f t="shared" ca="1" si="14"/>
        <v>5649</v>
      </c>
      <c r="C76" s="28">
        <f ca="1">VLOOKUP(SMALL($AA$3:$AA$77,ROWS(C$3:C76)),$AA$3:$AD$77,4,0)</f>
        <v>8001</v>
      </c>
      <c r="D76" s="29">
        <f t="shared" ca="1" si="15"/>
        <v>8001</v>
      </c>
      <c r="E76" s="30"/>
      <c r="AA76" s="12">
        <f ca="1">ROWS(AA$3:AA76)/10+RAND()</f>
        <v>8.0357901171417385</v>
      </c>
      <c r="AB76" s="3">
        <f t="shared" ca="1" si="16"/>
        <v>0.46570008504053095</v>
      </c>
      <c r="AC76" s="15">
        <f ca="1">MATCH(SMALL($AA$3:$AA$77,ROWS(AC$3:AC76)),$AA$3:$AA$77,0)</f>
        <v>74</v>
      </c>
      <c r="AD76" s="37">
        <f ca="1">ROUND(10*($AM$1+$AO$1*ROWS(AH$3:AH76))*(VLOOKUP(IF(MOD(ROWS(AH$3:AH76),$AL$7)&lt;&gt;0,MOD(ROWS(AH$3:AH76),$AL$7),$AL$7),$AL$3:$AM$6,2)+0.5*((RAND()-0.5))),0)</f>
        <v>8001</v>
      </c>
      <c r="AE76" s="15"/>
      <c r="AG76" s="3"/>
      <c r="AH76" s="3"/>
      <c r="AI76" s="4"/>
      <c r="AJ76" s="3"/>
      <c r="AK76" s="3"/>
    </row>
    <row r="77" spans="1:38" ht="16.5" x14ac:dyDescent="0.3">
      <c r="A77" s="1">
        <v>75</v>
      </c>
      <c r="B77" s="27">
        <f t="shared" ca="1" si="14"/>
        <v>1329</v>
      </c>
      <c r="C77" s="28">
        <f ca="1">VLOOKUP(SMALL($AA$3:$AA$77,ROWS(C$3:C77)),$AA$3:$AD$77,4,0)</f>
        <v>7104</v>
      </c>
      <c r="D77" s="29">
        <f t="shared" ca="1" si="15"/>
        <v>8130</v>
      </c>
      <c r="E77" s="30"/>
      <c r="AA77" s="12">
        <f ca="1">ROWS(AA$3:AA77)/10+RAND()</f>
        <v>8.0085057200993042</v>
      </c>
      <c r="AB77" s="3">
        <f t="shared" ca="1" si="16"/>
        <v>0.80570188721146752</v>
      </c>
      <c r="AC77" s="15">
        <f ca="1">MATCH(SMALL($AA$3:$AA$77,ROWS(AC$3:AC77)),$AA$3:$AA$77,0)</f>
        <v>72</v>
      </c>
      <c r="AD77" s="37">
        <f ca="1">ROUND(10*($AM$1+$AO$1*ROWS(AH$3:AH77))*(VLOOKUP(IF(MOD(ROWS(AH$3:AH77),$AL$7)&lt;&gt;0,MOD(ROWS(AH$3:AH77),$AL$7),$AL$7),$AL$3:$AM$6,2)+0.5*((RAND()-0.5))),0)</f>
        <v>8130</v>
      </c>
      <c r="AE77" s="15"/>
      <c r="AG77" s="3"/>
      <c r="AH77" s="3"/>
      <c r="AI77" s="4"/>
      <c r="AJ77" s="3"/>
      <c r="AK77" s="3"/>
    </row>
    <row r="78" spans="1:38" ht="16.5" x14ac:dyDescent="0.3">
      <c r="A78" s="2"/>
      <c r="B78" s="2"/>
      <c r="C78" s="2"/>
      <c r="D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6.5" x14ac:dyDescent="0.3">
      <c r="A79" s="2"/>
      <c r="B79" s="2"/>
      <c r="C79" s="2"/>
      <c r="D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6.5" x14ac:dyDescent="0.3">
      <c r="A80" s="2"/>
      <c r="B80" s="2"/>
      <c r="C80" s="2"/>
      <c r="D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6.5" x14ac:dyDescent="0.3">
      <c r="A81" s="2"/>
      <c r="B81" s="2"/>
      <c r="C81" s="2"/>
      <c r="D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ht="16.5" x14ac:dyDescent="0.3"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6.5" x14ac:dyDescent="0.3"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6.5" x14ac:dyDescent="0.3"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ht="16.5" x14ac:dyDescent="0.3"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ht="16.5" x14ac:dyDescent="0.3"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ht="16.5" x14ac:dyDescent="0.3"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6.5" x14ac:dyDescent="0.3"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ht="16.5" x14ac:dyDescent="0.3"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ArdiOdd</vt:lpstr>
      <vt:lpstr>ArdiEven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2020-06-29T21:21:14Z</dcterms:modified>
</cp:coreProperties>
</file>