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Table2">#REF!</definedName>
  </definedNames>
  <calcPr calcId="145621"/>
</workbook>
</file>

<file path=xl/calcChain.xml><?xml version="1.0" encoding="utf-8"?>
<calcChain xmlns="http://schemas.openxmlformats.org/spreadsheetml/2006/main">
  <c r="O4" i="1" l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Y15" i="1"/>
  <c r="O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D9" i="1"/>
  <c r="P4" i="1" l="1"/>
  <c r="S4" i="1"/>
  <c r="Q4" i="1"/>
  <c r="P5" i="1"/>
  <c r="S5" i="1" s="1"/>
  <c r="B15" i="1"/>
  <c r="C16" i="1" s="1"/>
  <c r="D16" i="1" s="1"/>
  <c r="B22" i="1"/>
  <c r="B14" i="1"/>
  <c r="C15" i="1" s="1"/>
  <c r="D15" i="1" s="1"/>
  <c r="B13" i="1"/>
  <c r="C14" i="1" s="1"/>
  <c r="D14" i="1" s="1"/>
  <c r="B16" i="1"/>
  <c r="C17" i="1" s="1"/>
  <c r="D17" i="1" s="1"/>
  <c r="B20" i="1"/>
  <c r="C21" i="1" s="1"/>
  <c r="D21" i="1" s="1"/>
  <c r="B21" i="1"/>
  <c r="C22" i="1" s="1"/>
  <c r="D22" i="1" s="1"/>
  <c r="B17" i="1"/>
  <c r="C18" i="1" s="1"/>
  <c r="D18" i="1" s="1"/>
  <c r="B12" i="1"/>
  <c r="C13" i="1" s="1"/>
  <c r="D13" i="1" s="1"/>
  <c r="B19" i="1"/>
  <c r="C20" i="1" s="1"/>
  <c r="D20" i="1" s="1"/>
  <c r="B11" i="1"/>
  <c r="C12" i="1" s="1"/>
  <c r="D12" i="1" s="1"/>
  <c r="B18" i="1"/>
  <c r="C19" i="1" s="1"/>
  <c r="D19" i="1" s="1"/>
  <c r="B10" i="1"/>
  <c r="C11" i="1" s="1"/>
  <c r="D11" i="1" s="1"/>
  <c r="B9" i="1"/>
  <c r="C10" i="1" s="1"/>
  <c r="D10" i="1" s="1"/>
  <c r="P6" i="1" l="1"/>
  <c r="S6" i="1" s="1"/>
  <c r="Q5" i="1"/>
  <c r="E11" i="1"/>
  <c r="I11" i="1"/>
  <c r="E17" i="1"/>
  <c r="I17" i="1"/>
  <c r="E19" i="1"/>
  <c r="I19" i="1"/>
  <c r="E14" i="1"/>
  <c r="I14" i="1"/>
  <c r="E12" i="1"/>
  <c r="I12" i="1"/>
  <c r="E15" i="1"/>
  <c r="I15" i="1"/>
  <c r="E20" i="1"/>
  <c r="I20" i="1"/>
  <c r="E13" i="1"/>
  <c r="I13" i="1"/>
  <c r="E16" i="1"/>
  <c r="I16" i="1"/>
  <c r="E18" i="1"/>
  <c r="I18" i="1"/>
  <c r="E22" i="1"/>
  <c r="I22" i="1"/>
  <c r="E10" i="1"/>
  <c r="I10" i="1"/>
  <c r="E21" i="1"/>
  <c r="I21" i="1"/>
  <c r="D23" i="1"/>
  <c r="E23" i="1" l="1"/>
  <c r="F23" i="1" s="1"/>
  <c r="T6" i="1"/>
  <c r="U6" i="1" s="1"/>
  <c r="P7" i="1"/>
  <c r="S7" i="1" s="1"/>
  <c r="T7" i="1" s="1"/>
  <c r="Q6" i="1"/>
  <c r="U7" i="1" l="1"/>
  <c r="R6" i="1"/>
  <c r="P8" i="1"/>
  <c r="S8" i="1" s="1"/>
  <c r="Q7" i="1"/>
  <c r="T8" i="1" l="1"/>
  <c r="U8" i="1" s="1"/>
  <c r="R7" i="1"/>
  <c r="P9" i="1"/>
  <c r="S9" i="1" s="1"/>
  <c r="T9" i="1" s="1"/>
  <c r="Q8" i="1"/>
  <c r="U9" i="1" l="1"/>
  <c r="R8" i="1"/>
  <c r="P10" i="1"/>
  <c r="S10" i="1" s="1"/>
  <c r="T10" i="1" s="1"/>
  <c r="Q9" i="1"/>
  <c r="U10" i="1" l="1"/>
  <c r="R9" i="1"/>
  <c r="P11" i="1"/>
  <c r="S11" i="1" s="1"/>
  <c r="Q10" i="1"/>
  <c r="R10" i="1" s="1"/>
  <c r="T11" i="1" l="1"/>
  <c r="U11" i="1" s="1"/>
  <c r="P12" i="1"/>
  <c r="S12" i="1" s="1"/>
  <c r="Q11" i="1"/>
  <c r="R11" i="1" s="1"/>
  <c r="T12" i="1" l="1"/>
  <c r="U12" i="1" s="1"/>
  <c r="P13" i="1"/>
  <c r="S13" i="1" s="1"/>
  <c r="Q12" i="1"/>
  <c r="T13" i="1" l="1"/>
  <c r="U13" i="1" s="1"/>
  <c r="R12" i="1"/>
  <c r="P14" i="1"/>
  <c r="S14" i="1" s="1"/>
  <c r="Q13" i="1"/>
  <c r="T14" i="1" l="1"/>
  <c r="U14" i="1" s="1"/>
  <c r="R13" i="1"/>
  <c r="P15" i="1"/>
  <c r="S15" i="1" s="1"/>
  <c r="Q14" i="1"/>
  <c r="R14" i="1" s="1"/>
  <c r="T15" i="1" l="1"/>
  <c r="U15" i="1" s="1"/>
  <c r="P16" i="1"/>
  <c r="S16" i="1" s="1"/>
  <c r="Q15" i="1"/>
  <c r="R15" i="1" s="1"/>
  <c r="T16" i="1" l="1"/>
  <c r="U16" i="1" s="1"/>
  <c r="P17" i="1"/>
  <c r="S17" i="1" s="1"/>
  <c r="Q16" i="1"/>
  <c r="R16" i="1" s="1"/>
  <c r="T17" i="1" l="1"/>
  <c r="U17" i="1" s="1"/>
  <c r="P18" i="1"/>
  <c r="S18" i="1" s="1"/>
  <c r="Q17" i="1"/>
  <c r="R17" i="1" s="1"/>
  <c r="T18" i="1" l="1"/>
  <c r="U18" i="1" s="1"/>
  <c r="P19" i="1"/>
  <c r="S19" i="1" s="1"/>
  <c r="Q18" i="1"/>
  <c r="R18" i="1" s="1"/>
  <c r="T19" i="1" l="1"/>
  <c r="U19" i="1" s="1"/>
  <c r="P20" i="1"/>
  <c r="S20" i="1" s="1"/>
  <c r="Q19" i="1"/>
  <c r="R19" i="1" s="1"/>
  <c r="T20" i="1" l="1"/>
  <c r="U20" i="1" s="1"/>
  <c r="P21" i="1"/>
  <c r="S21" i="1" s="1"/>
  <c r="Q20" i="1"/>
  <c r="R20" i="1" s="1"/>
  <c r="T21" i="1" l="1"/>
  <c r="U21" i="1" s="1"/>
  <c r="P22" i="1"/>
  <c r="S22" i="1" s="1"/>
  <c r="T22" i="1" s="1"/>
  <c r="Q21" i="1"/>
  <c r="R21" i="1" s="1"/>
  <c r="U22" i="1" l="1"/>
  <c r="Q22" i="1"/>
  <c r="R22" i="1" s="1"/>
  <c r="X5" i="1" s="1"/>
</calcChain>
</file>

<file path=xl/sharedStrings.xml><?xml version="1.0" encoding="utf-8"?>
<sst xmlns="http://schemas.openxmlformats.org/spreadsheetml/2006/main" count="3" uniqueCount="3">
  <si>
    <t>5-P</t>
  </si>
  <si>
    <t>lambda</t>
  </si>
  <si>
    <t>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</si>
</sst>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Sheet1!$H$10:$H$22</c:f>
              <c:numCache>
                <c:formatCode>General</c:formatCode>
                <c:ptCount val="13"/>
                <c:pt idx="0">
                  <c:v>54.525986792782533</c:v>
                </c:pt>
                <c:pt idx="1">
                  <c:v>90.915300262682848</c:v>
                </c:pt>
                <c:pt idx="2">
                  <c:v>30.598285331886611</c:v>
                </c:pt>
                <c:pt idx="3">
                  <c:v>41.825227540036934</c:v>
                </c:pt>
                <c:pt idx="4">
                  <c:v>42.653627422856722</c:v>
                </c:pt>
                <c:pt idx="5">
                  <c:v>85.42495138187877</c:v>
                </c:pt>
                <c:pt idx="6">
                  <c:v>67.930400667053775</c:v>
                </c:pt>
                <c:pt idx="7">
                  <c:v>24.80901681793739</c:v>
                </c:pt>
                <c:pt idx="8">
                  <c:v>60.087486276249003</c:v>
                </c:pt>
                <c:pt idx="9">
                  <c:v>98.061366383335823</c:v>
                </c:pt>
                <c:pt idx="10">
                  <c:v>59.09972312328162</c:v>
                </c:pt>
                <c:pt idx="11">
                  <c:v>63.241721148313943</c:v>
                </c:pt>
                <c:pt idx="12">
                  <c:v>57.070278570788034</c:v>
                </c:pt>
              </c:numCache>
            </c:numRef>
          </c:xVal>
          <c:yVal>
            <c:numRef>
              <c:f>Sheet1!$I$10:$I$22</c:f>
              <c:numCache>
                <c:formatCode>General</c:formatCode>
                <c:ptCount val="13"/>
                <c:pt idx="0">
                  <c:v>3.596342757650703</c:v>
                </c:pt>
                <c:pt idx="1">
                  <c:v>37.600901695349464</c:v>
                </c:pt>
                <c:pt idx="2">
                  <c:v>23.282994324656006</c:v>
                </c:pt>
                <c:pt idx="3">
                  <c:v>12.911671984124901</c:v>
                </c:pt>
                <c:pt idx="4">
                  <c:v>3.5002469999261692</c:v>
                </c:pt>
                <c:pt idx="5">
                  <c:v>33.321265911829641</c:v>
                </c:pt>
                <c:pt idx="6">
                  <c:v>9.6469222791853966</c:v>
                </c:pt>
                <c:pt idx="7">
                  <c:v>28.877481650805166</c:v>
                </c:pt>
                <c:pt idx="8">
                  <c:v>7.5588415102962827</c:v>
                </c:pt>
                <c:pt idx="9">
                  <c:v>41.880269870140694</c:v>
                </c:pt>
                <c:pt idx="10">
                  <c:v>8.1629211820093275</c:v>
                </c:pt>
                <c:pt idx="11">
                  <c:v>1.2441224947424132</c:v>
                </c:pt>
                <c:pt idx="12">
                  <c:v>3.9895841790355178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844864"/>
        <c:axId val="377837440"/>
      </c:scatterChart>
      <c:valAx>
        <c:axId val="3778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7837440"/>
        <c:crosses val="autoZero"/>
        <c:crossBetween val="midCat"/>
      </c:valAx>
      <c:valAx>
        <c:axId val="37783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7844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Sheet1!$N$3:$N$22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Sheet1!$O$3:$O$22</c:f>
              <c:numCache>
                <c:formatCode>General</c:formatCode>
                <c:ptCount val="20"/>
                <c:pt idx="0">
                  <c:v>40</c:v>
                </c:pt>
                <c:pt idx="1">
                  <c:v>33.6</c:v>
                </c:pt>
                <c:pt idx="2">
                  <c:v>14.5</c:v>
                </c:pt>
                <c:pt idx="3">
                  <c:v>-0.30000000000000071</c:v>
                </c:pt>
                <c:pt idx="4">
                  <c:v>40</c:v>
                </c:pt>
                <c:pt idx="5">
                  <c:v>23.799999999999997</c:v>
                </c:pt>
                <c:pt idx="6">
                  <c:v>32.9</c:v>
                </c:pt>
                <c:pt idx="7">
                  <c:v>42.3</c:v>
                </c:pt>
                <c:pt idx="8">
                  <c:v>26</c:v>
                </c:pt>
                <c:pt idx="9">
                  <c:v>16</c:v>
                </c:pt>
                <c:pt idx="10">
                  <c:v>5.3000000000000007</c:v>
                </c:pt>
                <c:pt idx="11">
                  <c:v>40</c:v>
                </c:pt>
                <c:pt idx="12">
                  <c:v>47.900000000000006</c:v>
                </c:pt>
                <c:pt idx="13">
                  <c:v>35.100000000000009</c:v>
                </c:pt>
                <c:pt idx="14">
                  <c:v>24.600000000000009</c:v>
                </c:pt>
                <c:pt idx="15">
                  <c:v>27.400000000000006</c:v>
                </c:pt>
                <c:pt idx="16">
                  <c:v>16.500000000000007</c:v>
                </c:pt>
                <c:pt idx="17">
                  <c:v>40.900000000000006</c:v>
                </c:pt>
                <c:pt idx="18">
                  <c:v>61.600000000000009</c:v>
                </c:pt>
                <c:pt idx="19">
                  <c:v>67.600000000000009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356096"/>
        <c:axId val="380354560"/>
      </c:scatterChart>
      <c:valAx>
        <c:axId val="38035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0354560"/>
        <c:crosses val="autoZero"/>
        <c:crossBetween val="midCat"/>
      </c:valAx>
      <c:valAx>
        <c:axId val="38035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03560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TS</c:v>
          </c:tx>
          <c:xVal>
            <c:numRef>
              <c:f>Sheet1!$N$6:$N$22</c:f>
              <c:numCache>
                <c:formatCode>General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</c:numCache>
            </c:numRef>
          </c:xVal>
          <c:yVal>
            <c:numRef>
              <c:f>Sheet1!$U$6:$U$22</c:f>
              <c:numCache>
                <c:formatCode>General</c:formatCode>
                <c:ptCount val="17"/>
                <c:pt idx="0">
                  <c:v>1.9231162632117285</c:v>
                </c:pt>
                <c:pt idx="1">
                  <c:v>-0.45964340242734758</c:v>
                </c:pt>
                <c:pt idx="2">
                  <c:v>4.7059756301118316</c:v>
                </c:pt>
                <c:pt idx="3">
                  <c:v>-1.3847627586731897</c:v>
                </c:pt>
                <c:pt idx="4">
                  <c:v>0.15684080088831998</c:v>
                </c:pt>
                <c:pt idx="5">
                  <c:v>0.82797084697054657</c:v>
                </c:pt>
                <c:pt idx="6">
                  <c:v>1.6455107977894838</c:v>
                </c:pt>
                <c:pt idx="7">
                  <c:v>2.4481071244214934</c:v>
                </c:pt>
                <c:pt idx="8">
                  <c:v>-0.43886746885742328</c:v>
                </c:pt>
                <c:pt idx="9">
                  <c:v>0.35573378331132116</c:v>
                </c:pt>
                <c:pt idx="10">
                  <c:v>-0.32327873831675424</c:v>
                </c:pt>
                <c:pt idx="11">
                  <c:v>0.86755705100568936</c:v>
                </c:pt>
                <c:pt idx="12">
                  <c:v>5.9005322019514663</c:v>
                </c:pt>
                <c:pt idx="13">
                  <c:v>2.1126972924445679</c:v>
                </c:pt>
                <c:pt idx="14">
                  <c:v>-0.26533144547937226</c:v>
                </c:pt>
                <c:pt idx="15">
                  <c:v>0.81721447588956131</c:v>
                </c:pt>
                <c:pt idx="16">
                  <c:v>2.3397328023899928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233920"/>
        <c:axId val="375232384"/>
      </c:scatterChart>
      <c:valAx>
        <c:axId val="3752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5232384"/>
        <c:crosses val="autoZero"/>
        <c:crossBetween val="midCat"/>
      </c:valAx>
      <c:valAx>
        <c:axId val="37523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5233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0</xdr:rowOff>
    </xdr:from>
    <xdr:to>
      <xdr:col>10</xdr:col>
      <xdr:colOff>19050</xdr:colOff>
      <xdr:row>14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0</xdr:row>
      <xdr:rowOff>9525</xdr:rowOff>
    </xdr:from>
    <xdr:to>
      <xdr:col>11</xdr:col>
      <xdr:colOff>600075</xdr:colOff>
      <xdr:row>14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19050</xdr:colOff>
      <xdr:row>8</xdr:row>
      <xdr:rowOff>33337</xdr:rowOff>
    </xdr:from>
    <xdr:to>
      <xdr:col>23</xdr:col>
      <xdr:colOff>323850</xdr:colOff>
      <xdr:row>22</xdr:row>
      <xdr:rowOff>90487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tabSelected="1" topLeftCell="J1" workbookViewId="0">
      <selection activeCell="Z14" sqref="Z14"/>
    </sheetView>
  </sheetViews>
  <sheetFormatPr defaultRowHeight="15" x14ac:dyDescent="0.25"/>
  <sheetData>
    <row r="2" spans="1:25" x14ac:dyDescent="0.25">
      <c r="P2">
        <v>0.4</v>
      </c>
    </row>
    <row r="3" spans="1:25" x14ac:dyDescent="0.25">
      <c r="N3">
        <v>1</v>
      </c>
      <c r="O3">
        <f>40</f>
        <v>40</v>
      </c>
    </row>
    <row r="4" spans="1:25" x14ac:dyDescent="0.25">
      <c r="N4">
        <v>2</v>
      </c>
      <c r="O4">
        <f ca="1">IF(O3+0.3*N4+RANDBETWEEN(0,40)-20&gt;0, O3+0.3*N4+RANDBETWEEN(0,40)-20,$O$3)</f>
        <v>33.6</v>
      </c>
      <c r="P4">
        <f>O3</f>
        <v>40</v>
      </c>
      <c r="Q4">
        <f ca="1">ABS(O4-P4)</f>
        <v>6.3999999999999986</v>
      </c>
      <c r="S4">
        <f ca="1">O4-P4</f>
        <v>-6.3999999999999986</v>
      </c>
    </row>
    <row r="5" spans="1:25" x14ac:dyDescent="0.25">
      <c r="A5">
        <v>78.56564170828176</v>
      </c>
      <c r="N5">
        <v>3</v>
      </c>
      <c r="O5">
        <f t="shared" ref="O5:O22" ca="1" si="0">IF(O4+0.3*N5+RANDBETWEEN(0,40)-20&gt;0, O4+0.3*N5+RANDBETWEEN(0,40)-20,$O$3)</f>
        <v>14.5</v>
      </c>
      <c r="P5">
        <f ca="1">$P$2*P4+(1-$P$2)*O4</f>
        <v>36.159999999999997</v>
      </c>
      <c r="Q5">
        <f t="shared" ref="Q5:Q22" ca="1" si="1">ABS(O5-P5)</f>
        <v>21.659999999999997</v>
      </c>
      <c r="R5" t="s">
        <v>2</v>
      </c>
      <c r="S5">
        <f t="shared" ref="S5:S22" ca="1" si="2">O5-P5</f>
        <v>-21.659999999999997</v>
      </c>
      <c r="W5" t="s">
        <v>1</v>
      </c>
      <c r="X5">
        <f ca="1">R22</f>
        <v>16.874992686137393</v>
      </c>
    </row>
    <row r="6" spans="1:25" x14ac:dyDescent="0.25">
      <c r="A6">
        <v>88.080894816636729</v>
      </c>
      <c r="N6">
        <v>4</v>
      </c>
      <c r="O6">
        <f t="shared" ca="1" si="0"/>
        <v>-0.30000000000000071</v>
      </c>
      <c r="P6">
        <f t="shared" ref="P6:P22" ca="1" si="3">$P$2*P5+(1-$P$2)*O5</f>
        <v>23.163999999999998</v>
      </c>
      <c r="Q6">
        <f t="shared" ca="1" si="1"/>
        <v>23.463999999999999</v>
      </c>
      <c r="R6">
        <f ca="1">SUM($Q$5:Q6)/(COUNT($Q$5:Q6)-1)</f>
        <v>45.123999999999995</v>
      </c>
      <c r="S6">
        <f t="shared" ca="1" si="2"/>
        <v>-23.463999999999999</v>
      </c>
      <c r="T6">
        <f ca="1">SUM($S$5:S6)</f>
        <v>-45.123999999999995</v>
      </c>
      <c r="U6">
        <f ca="1">T6/S6</f>
        <v>1.9231162632117285</v>
      </c>
      <c r="W6">
        <v>0.1</v>
      </c>
      <c r="X6">
        <f t="dataTable" ref="X6:X15" dt2D="0" dtr="0" r1="P2" ca="1"/>
        <v>13.121077581231443</v>
      </c>
    </row>
    <row r="7" spans="1:25" x14ac:dyDescent="0.25">
      <c r="A7">
        <v>26.320185993790489</v>
      </c>
      <c r="N7">
        <v>5</v>
      </c>
      <c r="O7">
        <f t="shared" ca="1" si="0"/>
        <v>40</v>
      </c>
      <c r="P7">
        <f t="shared" ca="1" si="3"/>
        <v>9.0855999999999995</v>
      </c>
      <c r="Q7">
        <f t="shared" ca="1" si="1"/>
        <v>30.914400000000001</v>
      </c>
      <c r="R7">
        <f ca="1">SUM($Q$5:Q7)/(COUNT($Q$5:Q7)-1)</f>
        <v>38.019199999999998</v>
      </c>
      <c r="S7">
        <f t="shared" ca="1" si="2"/>
        <v>30.914400000000001</v>
      </c>
      <c r="T7">
        <f ca="1">SUM($S$5:S7)</f>
        <v>-14.209599999999995</v>
      </c>
      <c r="U7">
        <f t="shared" ref="U7:U22" ca="1" si="4">T7/S7</f>
        <v>-0.45964340242734758</v>
      </c>
      <c r="W7">
        <v>0.2</v>
      </c>
      <c r="X7">
        <v>9.1247114081210619</v>
      </c>
    </row>
    <row r="8" spans="1:25" x14ac:dyDescent="0.25">
      <c r="A8">
        <v>84.740353046931631</v>
      </c>
      <c r="N8">
        <v>6</v>
      </c>
      <c r="O8">
        <f t="shared" ca="1" si="0"/>
        <v>23.799999999999997</v>
      </c>
      <c r="P8">
        <f t="shared" ca="1" si="3"/>
        <v>27.634239999999998</v>
      </c>
      <c r="Q8">
        <f t="shared" ca="1" si="1"/>
        <v>3.8342400000000012</v>
      </c>
      <c r="R8">
        <f ca="1">SUM($Q$5:Q8)/(COUNT($Q$5:Q8)-1)</f>
        <v>26.62421333333333</v>
      </c>
      <c r="S8">
        <f t="shared" ca="1" si="2"/>
        <v>-3.8342400000000012</v>
      </c>
      <c r="T8">
        <f ca="1">SUM($S$5:S8)</f>
        <v>-18.043839999999996</v>
      </c>
      <c r="U8">
        <f t="shared" ca="1" si="4"/>
        <v>4.7059756301118316</v>
      </c>
      <c r="W8">
        <v>0.3</v>
      </c>
      <c r="X8">
        <v>10.596704593265605</v>
      </c>
    </row>
    <row r="9" spans="1:25" x14ac:dyDescent="0.25">
      <c r="A9">
        <v>12.904572186525554</v>
      </c>
      <c r="B9">
        <f>AVERAGE(A5:A9)</f>
        <v>58.122329550433236</v>
      </c>
      <c r="C9" s="1" t="s">
        <v>0</v>
      </c>
      <c r="D9" s="2" t="str">
        <f t="shared" ref="D9" si="5">C9</f>
        <v>5-P</v>
      </c>
      <c r="N9">
        <v>7</v>
      </c>
      <c r="O9">
        <f t="shared" ca="1" si="0"/>
        <v>32.9</v>
      </c>
      <c r="P9">
        <f t="shared" ca="1" si="3"/>
        <v>25.333695999999996</v>
      </c>
      <c r="Q9">
        <f t="shared" ca="1" si="1"/>
        <v>7.5663040000000024</v>
      </c>
      <c r="R9">
        <f ca="1">SUM($Q$5:Q9)/(COUNT($Q$5:Q9)-1)</f>
        <v>21.859735999999998</v>
      </c>
      <c r="S9">
        <f t="shared" ca="1" si="2"/>
        <v>7.5663040000000024</v>
      </c>
      <c r="T9">
        <f ca="1">SUM($S$5:S9)</f>
        <v>-10.477535999999994</v>
      </c>
      <c r="U9">
        <f t="shared" ca="1" si="4"/>
        <v>-1.3847627586731897</v>
      </c>
      <c r="W9">
        <v>0.4</v>
      </c>
      <c r="X9">
        <v>11.067777291667218</v>
      </c>
    </row>
    <row r="10" spans="1:25" x14ac:dyDescent="0.25">
      <c r="A10">
        <v>54.525986792782533</v>
      </c>
      <c r="B10">
        <f>AVERAGE(A6:A10)</f>
        <v>53.314398567333384</v>
      </c>
      <c r="C10" s="1">
        <f>B9</f>
        <v>58.122329550433236</v>
      </c>
      <c r="D10" s="2">
        <f>ABS($A10-C10)</f>
        <v>3.596342757650703</v>
      </c>
      <c r="E10" s="2">
        <f>$A10-D10</f>
        <v>50.92964403513183</v>
      </c>
      <c r="H10">
        <f t="shared" ref="H10:H22" si="6">A10</f>
        <v>54.525986792782533</v>
      </c>
      <c r="I10">
        <f t="shared" ref="I10:I22" si="7">D10</f>
        <v>3.596342757650703</v>
      </c>
      <c r="N10">
        <v>8</v>
      </c>
      <c r="O10">
        <f t="shared" ca="1" si="0"/>
        <v>42.3</v>
      </c>
      <c r="P10">
        <f t="shared" ca="1" si="3"/>
        <v>29.873478399999996</v>
      </c>
      <c r="Q10">
        <f t="shared" ca="1" si="1"/>
        <v>12.426521600000001</v>
      </c>
      <c r="R10">
        <f ca="1">SUM($Q$5:Q10)/(COUNT($Q$5:Q10)-1)</f>
        <v>19.973093119999998</v>
      </c>
      <c r="S10">
        <f t="shared" ca="1" si="2"/>
        <v>12.426521600000001</v>
      </c>
      <c r="T10">
        <f ca="1">SUM($S$5:S10)</f>
        <v>1.9489856000000074</v>
      </c>
      <c r="U10">
        <f t="shared" ca="1" si="4"/>
        <v>0.15684080088831998</v>
      </c>
      <c r="W10">
        <v>0.5</v>
      </c>
      <c r="X10">
        <v>14.007205289952894</v>
      </c>
    </row>
    <row r="11" spans="1:25" x14ac:dyDescent="0.25">
      <c r="A11">
        <v>90.915300262682848</v>
      </c>
      <c r="B11">
        <f>AVERAGE(A7:A11)</f>
        <v>53.881279656542617</v>
      </c>
      <c r="C11" s="1">
        <f>B10</f>
        <v>53.314398567333384</v>
      </c>
      <c r="D11" s="2">
        <f>ABS($A11-C11)</f>
        <v>37.600901695349464</v>
      </c>
      <c r="E11" s="2">
        <f t="shared" ref="E11:E22" si="8">$A11-D11</f>
        <v>53.314398567333384</v>
      </c>
      <c r="H11">
        <f t="shared" si="6"/>
        <v>90.915300262682848</v>
      </c>
      <c r="I11">
        <f t="shared" si="7"/>
        <v>37.600901695349464</v>
      </c>
      <c r="N11">
        <v>9</v>
      </c>
      <c r="O11">
        <f t="shared" ca="1" si="0"/>
        <v>26</v>
      </c>
      <c r="P11">
        <f t="shared" ca="1" si="3"/>
        <v>37.329391360000002</v>
      </c>
      <c r="Q11">
        <f t="shared" ca="1" si="1"/>
        <v>11.329391360000002</v>
      </c>
      <c r="R11">
        <f ca="1">SUM($Q$5:Q11)/(COUNT($Q$5:Q11)-1)</f>
        <v>18.532476159999998</v>
      </c>
      <c r="S11">
        <f t="shared" ca="1" si="2"/>
        <v>-11.329391360000002</v>
      </c>
      <c r="T11">
        <f ca="1">SUM($S$5:S11)</f>
        <v>-9.380405759999995</v>
      </c>
      <c r="U11">
        <f t="shared" ca="1" si="4"/>
        <v>0.82797084697054657</v>
      </c>
      <c r="W11">
        <v>0.6</v>
      </c>
      <c r="X11">
        <v>11.530089381585773</v>
      </c>
    </row>
    <row r="12" spans="1:25" x14ac:dyDescent="0.25">
      <c r="A12">
        <v>30.598285331886611</v>
      </c>
      <c r="B12">
        <f>AVERAGE(A8:A12)</f>
        <v>54.736899524161835</v>
      </c>
      <c r="C12" s="1">
        <f>B11</f>
        <v>53.881279656542617</v>
      </c>
      <c r="D12" s="2">
        <f>ABS($A12-C12)</f>
        <v>23.282994324656006</v>
      </c>
      <c r="E12" s="2">
        <f t="shared" si="8"/>
        <v>7.3152910072306057</v>
      </c>
      <c r="H12">
        <f t="shared" si="6"/>
        <v>30.598285331886611</v>
      </c>
      <c r="I12">
        <f t="shared" si="7"/>
        <v>23.282994324656006</v>
      </c>
      <c r="N12">
        <v>10</v>
      </c>
      <c r="O12">
        <f t="shared" ca="1" si="0"/>
        <v>16</v>
      </c>
      <c r="P12">
        <f t="shared" ca="1" si="3"/>
        <v>30.531756544000004</v>
      </c>
      <c r="Q12">
        <f t="shared" ca="1" si="1"/>
        <v>14.531756544000004</v>
      </c>
      <c r="R12">
        <f ca="1">SUM($Q$5:Q12)/(COUNT($Q$5:Q12)-1)</f>
        <v>17.960944786285715</v>
      </c>
      <c r="S12">
        <f t="shared" ca="1" si="2"/>
        <v>-14.531756544000004</v>
      </c>
      <c r="T12">
        <f ca="1">SUM($S$5:S12)</f>
        <v>-23.912162303999999</v>
      </c>
      <c r="U12">
        <f t="shared" ca="1" si="4"/>
        <v>1.6455107977894838</v>
      </c>
      <c r="W12">
        <v>0.7</v>
      </c>
      <c r="X12">
        <v>16.387769540533565</v>
      </c>
    </row>
    <row r="13" spans="1:25" x14ac:dyDescent="0.25">
      <c r="A13">
        <v>41.825227540036934</v>
      </c>
      <c r="B13">
        <f>AVERAGE(A9:A13)</f>
        <v>46.153874422782891</v>
      </c>
      <c r="C13" s="1">
        <f>B12</f>
        <v>54.736899524161835</v>
      </c>
      <c r="D13" s="2">
        <f>ABS($A13-C13)</f>
        <v>12.911671984124901</v>
      </c>
      <c r="E13" s="2">
        <f t="shared" si="8"/>
        <v>28.913555555912033</v>
      </c>
      <c r="H13">
        <f t="shared" si="6"/>
        <v>41.825227540036934</v>
      </c>
      <c r="I13">
        <f t="shared" si="7"/>
        <v>12.911671984124901</v>
      </c>
      <c r="N13">
        <v>11</v>
      </c>
      <c r="O13">
        <f t="shared" ca="1" si="0"/>
        <v>5.3000000000000007</v>
      </c>
      <c r="P13">
        <f t="shared" ca="1" si="3"/>
        <v>21.812702617600003</v>
      </c>
      <c r="Q13">
        <f t="shared" ca="1" si="1"/>
        <v>16.512702617600002</v>
      </c>
      <c r="R13">
        <f ca="1">SUM($Q$5:Q13)/(COUNT($Q$5:Q13)-1)</f>
        <v>17.779914515200002</v>
      </c>
      <c r="S13">
        <f t="shared" ca="1" si="2"/>
        <v>-16.512702617600002</v>
      </c>
      <c r="T13">
        <f ca="1">SUM($S$5:S13)</f>
        <v>-40.424864921600005</v>
      </c>
      <c r="U13">
        <f t="shared" ca="1" si="4"/>
        <v>2.4481071244214934</v>
      </c>
      <c r="W13">
        <v>0.8</v>
      </c>
      <c r="X13">
        <v>23.167566653855921</v>
      </c>
    </row>
    <row r="14" spans="1:25" x14ac:dyDescent="0.25">
      <c r="A14">
        <v>42.653627422856722</v>
      </c>
      <c r="B14">
        <f>AVERAGE(A10:A14)</f>
        <v>52.103685470049129</v>
      </c>
      <c r="C14" s="1">
        <f>B13</f>
        <v>46.153874422782891</v>
      </c>
      <c r="D14" s="2">
        <f>ABS($A14-C14)</f>
        <v>3.5002469999261692</v>
      </c>
      <c r="E14" s="2">
        <f t="shared" si="8"/>
        <v>39.153380422930553</v>
      </c>
      <c r="H14">
        <f t="shared" si="6"/>
        <v>42.653627422856722</v>
      </c>
      <c r="I14">
        <f t="shared" si="7"/>
        <v>3.5002469999261692</v>
      </c>
      <c r="N14">
        <v>12</v>
      </c>
      <c r="O14">
        <f t="shared" ca="1" si="0"/>
        <v>40</v>
      </c>
      <c r="P14">
        <f t="shared" ca="1" si="3"/>
        <v>11.905081047040001</v>
      </c>
      <c r="Q14">
        <f t="shared" ca="1" si="1"/>
        <v>28.094918952960001</v>
      </c>
      <c r="R14">
        <f ca="1">SUM($Q$5:Q14)/(COUNT($Q$5:Q14)-1)</f>
        <v>18.926026119395559</v>
      </c>
      <c r="S14">
        <f t="shared" ca="1" si="2"/>
        <v>28.094918952960001</v>
      </c>
      <c r="T14">
        <f ca="1">SUM($S$5:S14)</f>
        <v>-12.329945968640004</v>
      </c>
      <c r="U14">
        <f t="shared" ca="1" si="4"/>
        <v>-0.43886746885742328</v>
      </c>
      <c r="W14">
        <v>0.9</v>
      </c>
      <c r="X14">
        <v>13.691506583088836</v>
      </c>
    </row>
    <row r="15" spans="1:25" x14ac:dyDescent="0.25">
      <c r="A15">
        <v>85.42495138187877</v>
      </c>
      <c r="B15">
        <f>AVERAGE(A11:A15)</f>
        <v>58.283478387868378</v>
      </c>
      <c r="C15" s="1">
        <f>B14</f>
        <v>52.103685470049129</v>
      </c>
      <c r="D15" s="2">
        <f>ABS($A15-C15)</f>
        <v>33.321265911829641</v>
      </c>
      <c r="E15" s="2">
        <f t="shared" si="8"/>
        <v>52.103685470049129</v>
      </c>
      <c r="H15">
        <f t="shared" si="6"/>
        <v>85.42495138187877</v>
      </c>
      <c r="I15">
        <f t="shared" si="7"/>
        <v>33.321265911829641</v>
      </c>
      <c r="N15">
        <v>13</v>
      </c>
      <c r="O15">
        <f t="shared" ca="1" si="0"/>
        <v>47.900000000000006</v>
      </c>
      <c r="P15">
        <f t="shared" ca="1" si="3"/>
        <v>28.762032418816002</v>
      </c>
      <c r="Q15">
        <f t="shared" ca="1" si="1"/>
        <v>19.137967581184004</v>
      </c>
      <c r="R15">
        <f ca="1">SUM($Q$5:Q15)/(COUNT($Q$5:Q15)-1)</f>
        <v>18.947220265574401</v>
      </c>
      <c r="S15">
        <f t="shared" ca="1" si="2"/>
        <v>19.137967581184004</v>
      </c>
      <c r="T15">
        <f ca="1">SUM($S$5:S15)</f>
        <v>6.8080216125439996</v>
      </c>
      <c r="U15">
        <f t="shared" ca="1" si="4"/>
        <v>0.35573378331132116</v>
      </c>
      <c r="W15">
        <v>1</v>
      </c>
      <c r="X15">
        <v>42.023529411764713</v>
      </c>
      <c r="Y15">
        <f>MIN(X6:X15)</f>
        <v>9.1247114081210619</v>
      </c>
    </row>
    <row r="16" spans="1:25" x14ac:dyDescent="0.25">
      <c r="A16">
        <v>67.930400667053775</v>
      </c>
      <c r="B16">
        <f>AVERAGE(A12:A16)</f>
        <v>53.686498468742556</v>
      </c>
      <c r="C16" s="1">
        <f>B15</f>
        <v>58.283478387868378</v>
      </c>
      <c r="D16" s="2">
        <f>ABS($A16-C16)</f>
        <v>9.6469222791853966</v>
      </c>
      <c r="E16" s="2">
        <f t="shared" si="8"/>
        <v>58.283478387868378</v>
      </c>
      <c r="H16">
        <f t="shared" si="6"/>
        <v>67.930400667053775</v>
      </c>
      <c r="I16">
        <f t="shared" si="7"/>
        <v>9.6469222791853966</v>
      </c>
      <c r="N16">
        <v>14</v>
      </c>
      <c r="O16">
        <f t="shared" ca="1" si="0"/>
        <v>35.100000000000009</v>
      </c>
      <c r="P16">
        <f t="shared" ca="1" si="3"/>
        <v>40.2448129675264</v>
      </c>
      <c r="Q16">
        <f t="shared" ca="1" si="1"/>
        <v>5.1448129675263914</v>
      </c>
      <c r="R16">
        <f ca="1">SUM($Q$5:Q16)/(COUNT($Q$5:Q16)-1)</f>
        <v>17.692455965751854</v>
      </c>
      <c r="S16">
        <f t="shared" ca="1" si="2"/>
        <v>-5.1448129675263914</v>
      </c>
      <c r="T16">
        <f ca="1">SUM($S$5:S16)</f>
        <v>1.6632086450176082</v>
      </c>
      <c r="U16">
        <f t="shared" ca="1" si="4"/>
        <v>-0.32327873831675424</v>
      </c>
    </row>
    <row r="17" spans="1:21" x14ac:dyDescent="0.25">
      <c r="A17">
        <v>24.80901681793739</v>
      </c>
      <c r="B17">
        <f>AVERAGE(A13:A17)</f>
        <v>52.52864476595272</v>
      </c>
      <c r="C17" s="1">
        <f>B16</f>
        <v>53.686498468742556</v>
      </c>
      <c r="D17" s="2">
        <f>ABS($A17-C17)</f>
        <v>28.877481650805166</v>
      </c>
      <c r="E17" s="2">
        <f t="shared" si="8"/>
        <v>-4.0684648328677753</v>
      </c>
      <c r="H17">
        <f t="shared" si="6"/>
        <v>24.80901681793739</v>
      </c>
      <c r="I17">
        <f t="shared" si="7"/>
        <v>28.877481650805166</v>
      </c>
      <c r="N17">
        <v>15</v>
      </c>
      <c r="O17">
        <f t="shared" ca="1" si="0"/>
        <v>24.600000000000009</v>
      </c>
      <c r="P17">
        <f t="shared" ca="1" si="3"/>
        <v>37.157925187010562</v>
      </c>
      <c r="Q17">
        <f t="shared" ca="1" si="1"/>
        <v>12.557925187010554</v>
      </c>
      <c r="R17">
        <f ca="1">SUM($Q$5:Q17)/(COUNT($Q$5:Q17)-1)</f>
        <v>17.264578400856745</v>
      </c>
      <c r="S17">
        <f t="shared" ca="1" si="2"/>
        <v>-12.557925187010554</v>
      </c>
      <c r="T17">
        <f ca="1">SUM($S$5:S17)</f>
        <v>-10.894716541992945</v>
      </c>
      <c r="U17">
        <f t="shared" ca="1" si="4"/>
        <v>0.86755705100568936</v>
      </c>
    </row>
    <row r="18" spans="1:21" x14ac:dyDescent="0.25">
      <c r="A18">
        <v>60.087486276249003</v>
      </c>
      <c r="B18">
        <f>AVERAGE(A14:A18)</f>
        <v>56.181096513195129</v>
      </c>
      <c r="C18" s="1">
        <f>B17</f>
        <v>52.52864476595272</v>
      </c>
      <c r="D18" s="2">
        <f>ABS($A18-C18)</f>
        <v>7.5588415102962827</v>
      </c>
      <c r="E18" s="2">
        <f t="shared" si="8"/>
        <v>52.52864476595272</v>
      </c>
      <c r="H18">
        <f t="shared" si="6"/>
        <v>60.087486276249003</v>
      </c>
      <c r="I18">
        <f t="shared" si="7"/>
        <v>7.5588415102962827</v>
      </c>
      <c r="N18">
        <v>16</v>
      </c>
      <c r="O18">
        <f t="shared" ca="1" si="0"/>
        <v>27.400000000000006</v>
      </c>
      <c r="P18">
        <f t="shared" ca="1" si="3"/>
        <v>29.623170074804229</v>
      </c>
      <c r="Q18">
        <f t="shared" ca="1" si="1"/>
        <v>2.2231700748042229</v>
      </c>
      <c r="R18">
        <f ca="1">SUM($Q$5:Q18)/(COUNT($Q$5:Q18)-1)</f>
        <v>16.107546991160397</v>
      </c>
      <c r="S18">
        <f t="shared" ca="1" si="2"/>
        <v>-2.2231700748042229</v>
      </c>
      <c r="T18">
        <f ca="1">SUM($S$5:S18)</f>
        <v>-13.117886616797168</v>
      </c>
      <c r="U18">
        <f t="shared" ca="1" si="4"/>
        <v>5.9005322019514663</v>
      </c>
    </row>
    <row r="19" spans="1:21" x14ac:dyDescent="0.25">
      <c r="A19">
        <v>98.061366383335823</v>
      </c>
      <c r="B19">
        <f>AVERAGE(A15:A19)</f>
        <v>67.262644305290948</v>
      </c>
      <c r="C19" s="1">
        <f>B18</f>
        <v>56.181096513195129</v>
      </c>
      <c r="D19" s="2">
        <f>ABS($A19-C19)</f>
        <v>41.880269870140694</v>
      </c>
      <c r="E19" s="2">
        <f t="shared" si="8"/>
        <v>56.181096513195129</v>
      </c>
      <c r="H19">
        <f t="shared" si="6"/>
        <v>98.061366383335823</v>
      </c>
      <c r="I19">
        <f t="shared" si="7"/>
        <v>41.880269870140694</v>
      </c>
      <c r="N19">
        <v>17</v>
      </c>
      <c r="O19">
        <f t="shared" ca="1" si="0"/>
        <v>16.500000000000007</v>
      </c>
      <c r="P19">
        <f t="shared" ca="1" si="3"/>
        <v>28.289268029921693</v>
      </c>
      <c r="Q19">
        <f t="shared" ca="1" si="1"/>
        <v>11.789268029921686</v>
      </c>
      <c r="R19">
        <f ca="1">SUM($Q$5:Q19)/(COUNT($Q$5:Q19)-1)</f>
        <v>15.79909849392906</v>
      </c>
      <c r="S19">
        <f t="shared" ca="1" si="2"/>
        <v>-11.789268029921686</v>
      </c>
      <c r="T19">
        <f ca="1">SUM($S$5:S19)</f>
        <v>-24.907154646718855</v>
      </c>
      <c r="U19">
        <f t="shared" ca="1" si="4"/>
        <v>2.1126972924445679</v>
      </c>
    </row>
    <row r="20" spans="1:21" x14ac:dyDescent="0.25">
      <c r="A20">
        <v>59.09972312328162</v>
      </c>
      <c r="B20">
        <f>AVERAGE(A16:A20)</f>
        <v>61.997598653571529</v>
      </c>
      <c r="C20" s="1">
        <f>B19</f>
        <v>67.262644305290948</v>
      </c>
      <c r="D20" s="2">
        <f>ABS($A20-C20)</f>
        <v>8.1629211820093275</v>
      </c>
      <c r="E20" s="2">
        <f t="shared" si="8"/>
        <v>50.936801941272293</v>
      </c>
      <c r="H20">
        <f t="shared" si="6"/>
        <v>59.09972312328162</v>
      </c>
      <c r="I20">
        <f t="shared" si="7"/>
        <v>8.1629211820093275</v>
      </c>
      <c r="N20">
        <v>18</v>
      </c>
      <c r="O20">
        <f t="shared" ca="1" si="0"/>
        <v>40.900000000000006</v>
      </c>
      <c r="P20">
        <f t="shared" ca="1" si="3"/>
        <v>21.215707211968684</v>
      </c>
      <c r="Q20">
        <f t="shared" ca="1" si="1"/>
        <v>19.684292788031321</v>
      </c>
      <c r="R20">
        <f ca="1">SUM($Q$5:Q20)/(COUNT($Q$5:Q20)-1)</f>
        <v>16.058111446869209</v>
      </c>
      <c r="S20">
        <f t="shared" ca="1" si="2"/>
        <v>19.684292788031321</v>
      </c>
      <c r="T20">
        <f ca="1">SUM($S$5:S20)</f>
        <v>-5.2228618586875335</v>
      </c>
      <c r="U20">
        <f t="shared" ca="1" si="4"/>
        <v>-0.26533144547937226</v>
      </c>
    </row>
    <row r="21" spans="1:21" ht="15.75" thickBot="1" x14ac:dyDescent="0.3">
      <c r="A21">
        <v>63.241721148313943</v>
      </c>
      <c r="B21">
        <f>AVERAGE(A17:A21)</f>
        <v>61.059862749823552</v>
      </c>
      <c r="C21" s="1">
        <f>B20</f>
        <v>61.997598653571529</v>
      </c>
      <c r="D21" s="2">
        <f>ABS($A21-C21)</f>
        <v>1.2441224947424132</v>
      </c>
      <c r="E21" s="2">
        <f t="shared" si="8"/>
        <v>61.997598653571529</v>
      </c>
      <c r="H21">
        <f t="shared" si="6"/>
        <v>63.241721148313943</v>
      </c>
      <c r="I21">
        <f t="shared" si="7"/>
        <v>1.2441224947424132</v>
      </c>
      <c r="N21">
        <v>19</v>
      </c>
      <c r="O21">
        <f t="shared" ca="1" si="0"/>
        <v>61.600000000000009</v>
      </c>
      <c r="P21">
        <f t="shared" ca="1" si="3"/>
        <v>33.026282884787477</v>
      </c>
      <c r="Q21">
        <f t="shared" ca="1" si="1"/>
        <v>28.573717115212531</v>
      </c>
      <c r="R21">
        <f ca="1">SUM($Q$5:Q21)/(COUNT($Q$5:Q21)-1)</f>
        <v>16.840336801140666</v>
      </c>
      <c r="S21">
        <f t="shared" ca="1" si="2"/>
        <v>28.573717115212531</v>
      </c>
      <c r="T21">
        <f ca="1">SUM($S$5:S21)</f>
        <v>23.350855256524998</v>
      </c>
      <c r="U21">
        <f t="shared" ca="1" si="4"/>
        <v>0.81721447588956131</v>
      </c>
    </row>
    <row r="22" spans="1:21" ht="15.75" thickBot="1" x14ac:dyDescent="0.3">
      <c r="A22">
        <v>57.070278570788034</v>
      </c>
      <c r="B22">
        <f>AVERAGE(A18:A22)</f>
        <v>67.512115100393686</v>
      </c>
      <c r="C22" s="1">
        <f>B21</f>
        <v>61.059862749823552</v>
      </c>
      <c r="D22" s="2">
        <f>ABS($A22-C22)</f>
        <v>3.9895841790355178</v>
      </c>
      <c r="E22" s="2">
        <f t="shared" si="8"/>
        <v>53.080694391752516</v>
      </c>
      <c r="H22">
        <f t="shared" si="6"/>
        <v>57.070278570788034</v>
      </c>
      <c r="I22">
        <f t="shared" si="7"/>
        <v>3.9895841790355178</v>
      </c>
      <c r="N22">
        <v>20</v>
      </c>
      <c r="O22">
        <f t="shared" ca="1" si="0"/>
        <v>67.600000000000009</v>
      </c>
      <c r="P22">
        <f t="shared" ca="1" si="3"/>
        <v>50.170513153914996</v>
      </c>
      <c r="Q22">
        <f t="shared" ca="1" si="1"/>
        <v>17.429486846085013</v>
      </c>
      <c r="R22" s="3">
        <f ca="1">SUM($Q$5:Q22)/(COUNT($Q$5:Q22)-1)</f>
        <v>16.874992686137393</v>
      </c>
      <c r="S22">
        <f t="shared" ca="1" si="2"/>
        <v>17.429486846085013</v>
      </c>
      <c r="T22">
        <f ca="1">SUM($S$5:S22)</f>
        <v>40.780342102610007</v>
      </c>
      <c r="U22" s="3">
        <f t="shared" ca="1" si="4"/>
        <v>2.3397328023899928</v>
      </c>
    </row>
    <row r="23" spans="1:21" x14ac:dyDescent="0.25">
      <c r="D23" s="2">
        <f t="shared" ref="D23:E23" si="9">SUM(D10:D22)/(COUNT(D10:D22)-1)</f>
        <v>17.964463903312637</v>
      </c>
      <c r="E23" s="2">
        <f>SUM(E10:E22)</f>
        <v>560.66980487933233</v>
      </c>
      <c r="F23">
        <f>E23/D23</f>
        <v>31.209938014122709</v>
      </c>
      <c r="N23">
        <v>21</v>
      </c>
    </row>
    <row r="24" spans="1:21" x14ac:dyDescent="0.25">
      <c r="N24">
        <v>22</v>
      </c>
    </row>
    <row r="25" spans="1:21" x14ac:dyDescent="0.25">
      <c r="N25">
        <v>23</v>
      </c>
    </row>
    <row r="26" spans="1:21" x14ac:dyDescent="0.25">
      <c r="N26">
        <v>24</v>
      </c>
    </row>
    <row r="27" spans="1:21" x14ac:dyDescent="0.25">
      <c r="N27">
        <v>25</v>
      </c>
    </row>
  </sheetData>
  <conditionalFormatting sqref="X5:X15">
    <cfRule type="cellIs" dxfId="0" priority="1" operator="equal">
      <formula>$Y$15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2015-02-02T02:50:05Z</dcterms:created>
  <dcterms:modified xsi:type="dcterms:W3CDTF">2015-02-02T04:55:17Z</dcterms:modified>
</cp:coreProperties>
</file>