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407DDDBD-F718-4E61-AD17-36FA12B57476}" xr6:coauthVersionLast="47" xr6:coauthVersionMax="47" xr10:uidLastSave="{00000000-0000-0000-0000-000000000000}"/>
  <bookViews>
    <workbookView xWindow="-120" yWindow="-120" windowWidth="29040" windowHeight="15840" xr2:uid="{649AF86A-D4AE-4AE8-9017-0BD5D1F47248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2" l="1"/>
  <c r="J8" i="2" s="1"/>
  <c r="K52" i="2"/>
  <c r="I52" i="2"/>
  <c r="F52" i="2"/>
  <c r="W26" i="2"/>
  <c r="V26" i="2"/>
  <c r="U26" i="2"/>
  <c r="V26" i="1"/>
  <c r="W26" i="1"/>
  <c r="U26" i="1"/>
  <c r="E3" i="2" l="1"/>
  <c r="F3" i="2" s="1"/>
  <c r="D5" i="2"/>
  <c r="H5" i="2" s="1"/>
  <c r="D3" i="2"/>
  <c r="H3" i="2" s="1"/>
  <c r="I3" i="2" s="1"/>
  <c r="C4" i="2" a="1"/>
  <c r="C4" i="2" s="1"/>
  <c r="E4" i="2"/>
  <c r="J4" i="2"/>
  <c r="J3" i="2"/>
  <c r="K3" i="2" s="1"/>
  <c r="C3" i="2" a="1"/>
  <c r="C3" i="2" s="1"/>
  <c r="E5" i="2"/>
  <c r="J36" i="2"/>
  <c r="C6" i="2" a="1"/>
  <c r="C6" i="2" s="1"/>
  <c r="J6" i="2"/>
  <c r="C7" i="2" a="1"/>
  <c r="C7" i="2" s="1"/>
  <c r="D6" i="2"/>
  <c r="H6" i="2" s="1"/>
  <c r="D4" i="2"/>
  <c r="H4" i="2" s="1"/>
  <c r="C5" i="2" a="1"/>
  <c r="C5" i="2" s="1"/>
  <c r="J5" i="2"/>
  <c r="E6" i="2"/>
  <c r="F4" i="2" l="1"/>
  <c r="G4" i="2" s="1"/>
  <c r="F5" i="2"/>
  <c r="G5" i="2" s="1"/>
  <c r="I6" i="2"/>
  <c r="G3" i="2"/>
  <c r="K4" i="2"/>
  <c r="D7" i="2"/>
  <c r="C8" i="2" a="1"/>
  <c r="C8" i="2" s="1"/>
  <c r="K6" i="2"/>
  <c r="I5" i="2"/>
  <c r="F6" i="2"/>
  <c r="G6" i="2" s="1"/>
  <c r="I4" i="2"/>
  <c r="K5" i="2"/>
  <c r="E7" i="2" l="1"/>
  <c r="H7" i="2"/>
  <c r="D8" i="2"/>
  <c r="C9" i="2" a="1"/>
  <c r="C9" i="2" s="1"/>
  <c r="F52" i="1"/>
  <c r="I52" i="1"/>
  <c r="K52" i="1"/>
  <c r="J3" i="1"/>
  <c r="K3" i="1" s="1"/>
  <c r="H8" i="2" l="1"/>
  <c r="I8" i="2" s="1"/>
  <c r="E8" i="2"/>
  <c r="F8" i="2" s="1"/>
  <c r="G8" i="2" s="1"/>
  <c r="C10" i="2" a="1"/>
  <c r="C10" i="2" s="1"/>
  <c r="D9" i="2"/>
  <c r="I7" i="2"/>
  <c r="J7" i="2"/>
  <c r="F7" i="2"/>
  <c r="G7" i="2" s="1"/>
  <c r="J8" i="1"/>
  <c r="J6" i="1"/>
  <c r="J5" i="1"/>
  <c r="J36" i="1"/>
  <c r="J4" i="1"/>
  <c r="D3" i="1"/>
  <c r="H3" i="1" s="1"/>
  <c r="E6" i="1"/>
  <c r="E5" i="1"/>
  <c r="E4" i="1"/>
  <c r="E3" i="1"/>
  <c r="D6" i="1"/>
  <c r="H6" i="1" s="1"/>
  <c r="D5" i="1"/>
  <c r="H5" i="1" s="1"/>
  <c r="D4" i="1"/>
  <c r="H4" i="1" s="1"/>
  <c r="C3" i="1" a="1"/>
  <c r="C3" i="1" s="1"/>
  <c r="K7" i="2" l="1"/>
  <c r="K8" i="2"/>
  <c r="H9" i="2"/>
  <c r="E9" i="2"/>
  <c r="D10" i="2"/>
  <c r="C11" i="2" a="1"/>
  <c r="C11" i="2" s="1"/>
  <c r="K5" i="1"/>
  <c r="K4" i="1"/>
  <c r="K6" i="1"/>
  <c r="I5" i="1"/>
  <c r="I6" i="1"/>
  <c r="I4" i="1"/>
  <c r="F3" i="1"/>
  <c r="G3" i="1" s="1"/>
  <c r="F4" i="1"/>
  <c r="G4" i="1" s="1"/>
  <c r="F5" i="1"/>
  <c r="G5" i="1" s="1"/>
  <c r="F6" i="1"/>
  <c r="G6" i="1" s="1"/>
  <c r="C4" i="1" a="1"/>
  <c r="C4" i="1" s="1"/>
  <c r="H10" i="2" l="1"/>
  <c r="E10" i="2"/>
  <c r="J10" i="2" s="1"/>
  <c r="J9" i="2"/>
  <c r="F9" i="2"/>
  <c r="G9" i="2" s="1"/>
  <c r="C12" i="2" a="1"/>
  <c r="C12" i="2" s="1"/>
  <c r="D11" i="2"/>
  <c r="I9" i="2"/>
  <c r="I3" i="1"/>
  <c r="C5" i="1" a="1"/>
  <c r="C5" i="1" s="1"/>
  <c r="K9" i="2" l="1"/>
  <c r="K10" i="2"/>
  <c r="H11" i="2"/>
  <c r="E11" i="2"/>
  <c r="F11" i="2" s="1"/>
  <c r="G11" i="2" s="1"/>
  <c r="F10" i="2"/>
  <c r="G10" i="2" s="1"/>
  <c r="D12" i="2"/>
  <c r="C13" i="2" a="1"/>
  <c r="C13" i="2" s="1"/>
  <c r="I10" i="2"/>
  <c r="C6" i="1" a="1"/>
  <c r="C6" i="1" s="1"/>
  <c r="D13" i="2" l="1"/>
  <c r="C14" i="2" a="1"/>
  <c r="C14" i="2" s="1"/>
  <c r="H12" i="2"/>
  <c r="E12" i="2"/>
  <c r="I11" i="2"/>
  <c r="J11" i="2"/>
  <c r="C7" i="1" a="1"/>
  <c r="C7" i="1" s="1"/>
  <c r="D7" i="1" s="1"/>
  <c r="J12" i="2" l="1"/>
  <c r="F12" i="2"/>
  <c r="G12" i="2" s="1"/>
  <c r="I12" i="2"/>
  <c r="D14" i="2"/>
  <c r="C15" i="2" a="1"/>
  <c r="C15" i="2" s="1"/>
  <c r="H13" i="2"/>
  <c r="I13" i="2" s="1"/>
  <c r="E13" i="2"/>
  <c r="K11" i="2"/>
  <c r="E7" i="1"/>
  <c r="H7" i="1"/>
  <c r="C8" i="1" a="1"/>
  <c r="C8" i="1" s="1"/>
  <c r="D8" i="1" s="1"/>
  <c r="H14" i="2" l="1"/>
  <c r="I14" i="2" s="1"/>
  <c r="E14" i="2"/>
  <c r="D15" i="2"/>
  <c r="C16" i="2" a="1"/>
  <c r="C16" i="2" s="1"/>
  <c r="K12" i="2"/>
  <c r="J13" i="2"/>
  <c r="F13" i="2"/>
  <c r="G13" i="2" s="1"/>
  <c r="F7" i="1"/>
  <c r="G7" i="1" s="1"/>
  <c r="J7" i="1"/>
  <c r="I7" i="1"/>
  <c r="E8" i="1"/>
  <c r="F8" i="1" s="1"/>
  <c r="G8" i="1" s="1"/>
  <c r="H8" i="1"/>
  <c r="C9" i="1" a="1"/>
  <c r="C9" i="1" s="1"/>
  <c r="D9" i="1" s="1"/>
  <c r="H15" i="2" l="1"/>
  <c r="I15" i="2" s="1"/>
  <c r="E15" i="2"/>
  <c r="D16" i="2"/>
  <c r="C17" i="2" a="1"/>
  <c r="C17" i="2" s="1"/>
  <c r="K13" i="2"/>
  <c r="J14" i="2"/>
  <c r="K14" i="2" s="1"/>
  <c r="F14" i="2"/>
  <c r="G14" i="2" s="1"/>
  <c r="K8" i="1"/>
  <c r="K7" i="1"/>
  <c r="I8" i="1"/>
  <c r="E9" i="1"/>
  <c r="H9" i="1"/>
  <c r="C10" i="1" a="1"/>
  <c r="C10" i="1" s="1"/>
  <c r="D10" i="1" s="1"/>
  <c r="C18" i="2" l="1" a="1"/>
  <c r="C18" i="2" s="1"/>
  <c r="D17" i="2"/>
  <c r="H16" i="2"/>
  <c r="I16" i="2" s="1"/>
  <c r="E16" i="2"/>
  <c r="J15" i="2"/>
  <c r="K15" i="2" s="1"/>
  <c r="F15" i="2"/>
  <c r="G15" i="2" s="1"/>
  <c r="F9" i="1"/>
  <c r="G9" i="1" s="1"/>
  <c r="J9" i="1"/>
  <c r="I9" i="1"/>
  <c r="E10" i="1"/>
  <c r="J10" i="1" s="1"/>
  <c r="H10" i="1"/>
  <c r="C11" i="1" a="1"/>
  <c r="C11" i="1" s="1"/>
  <c r="D11" i="1" s="1"/>
  <c r="J16" i="2" l="1"/>
  <c r="K16" i="2" s="1"/>
  <c r="F16" i="2"/>
  <c r="G16" i="2" s="1"/>
  <c r="H17" i="2"/>
  <c r="I17" i="2" s="1"/>
  <c r="E17" i="2"/>
  <c r="D18" i="2"/>
  <c r="C19" i="2" a="1"/>
  <c r="C19" i="2" s="1"/>
  <c r="F10" i="1"/>
  <c r="G10" i="1" s="1"/>
  <c r="K10" i="1"/>
  <c r="K9" i="1"/>
  <c r="I10" i="1"/>
  <c r="E11" i="1"/>
  <c r="H11" i="1"/>
  <c r="C12" i="1" a="1"/>
  <c r="C12" i="1" s="1"/>
  <c r="D12" i="1" s="1"/>
  <c r="H18" i="2" l="1"/>
  <c r="I18" i="2" s="1"/>
  <c r="E18" i="2"/>
  <c r="J17" i="2"/>
  <c r="K17" i="2" s="1"/>
  <c r="F17" i="2"/>
  <c r="G17" i="2" s="1"/>
  <c r="C20" i="2" a="1"/>
  <c r="C20" i="2" s="1"/>
  <c r="D19" i="2"/>
  <c r="F11" i="1"/>
  <c r="G11" i="1" s="1"/>
  <c r="J11" i="1"/>
  <c r="K11" i="1" s="1"/>
  <c r="I11" i="1"/>
  <c r="E12" i="1"/>
  <c r="J12" i="1" s="1"/>
  <c r="H12" i="1"/>
  <c r="I12" i="1" s="1"/>
  <c r="C13" i="1" a="1"/>
  <c r="C13" i="1" s="1"/>
  <c r="D13" i="1" s="1"/>
  <c r="E19" i="2" l="1"/>
  <c r="H19" i="2"/>
  <c r="I19" i="2" s="1"/>
  <c r="D20" i="2"/>
  <c r="C21" i="2" a="1"/>
  <c r="C21" i="2" s="1"/>
  <c r="J18" i="2"/>
  <c r="K18" i="2" s="1"/>
  <c r="F18" i="2"/>
  <c r="G18" i="2" s="1"/>
  <c r="F12" i="1"/>
  <c r="G12" i="1" s="1"/>
  <c r="K12" i="1"/>
  <c r="E13" i="1"/>
  <c r="H13" i="1"/>
  <c r="I13" i="1" s="1"/>
  <c r="C14" i="1" a="1"/>
  <c r="C14" i="1" s="1"/>
  <c r="D14" i="1" s="1"/>
  <c r="H20" i="2" l="1"/>
  <c r="I20" i="2" s="1"/>
  <c r="E20" i="2"/>
  <c r="D21" i="2"/>
  <c r="C22" i="2" a="1"/>
  <c r="C22" i="2" s="1"/>
  <c r="J19" i="2"/>
  <c r="K19" i="2" s="1"/>
  <c r="F19" i="2"/>
  <c r="G19" i="2" s="1"/>
  <c r="F13" i="1"/>
  <c r="G13" i="1" s="1"/>
  <c r="J13" i="1"/>
  <c r="E14" i="1"/>
  <c r="H14" i="1"/>
  <c r="I14" i="1" s="1"/>
  <c r="C15" i="1" a="1"/>
  <c r="C15" i="1" s="1"/>
  <c r="D15" i="1" s="1"/>
  <c r="H21" i="2" l="1"/>
  <c r="I21" i="2" s="1"/>
  <c r="E21" i="2"/>
  <c r="J20" i="2"/>
  <c r="K20" i="2" s="1"/>
  <c r="F20" i="2"/>
  <c r="G20" i="2" s="1"/>
  <c r="C23" i="2" a="1"/>
  <c r="C23" i="2" s="1"/>
  <c r="D22" i="2"/>
  <c r="K13" i="1"/>
  <c r="F14" i="1"/>
  <c r="G14" i="1" s="1"/>
  <c r="J14" i="1"/>
  <c r="K14" i="1" s="1"/>
  <c r="E15" i="1"/>
  <c r="H15" i="1"/>
  <c r="I15" i="1" s="1"/>
  <c r="C16" i="1" a="1"/>
  <c r="C16" i="1" s="1"/>
  <c r="D16" i="1" s="1"/>
  <c r="C24" i="2" l="1" a="1"/>
  <c r="C24" i="2" s="1"/>
  <c r="D23" i="2"/>
  <c r="H22" i="2"/>
  <c r="I22" i="2" s="1"/>
  <c r="E22" i="2"/>
  <c r="J21" i="2"/>
  <c r="K21" i="2" s="1"/>
  <c r="F21" i="2"/>
  <c r="G21" i="2" s="1"/>
  <c r="F15" i="1"/>
  <c r="G15" i="1" s="1"/>
  <c r="J15" i="1"/>
  <c r="K15" i="1" s="1"/>
  <c r="E16" i="1"/>
  <c r="H16" i="1"/>
  <c r="I16" i="1" s="1"/>
  <c r="C17" i="1" a="1"/>
  <c r="C17" i="1" s="1"/>
  <c r="D17" i="1" s="1"/>
  <c r="D24" i="2" l="1"/>
  <c r="C25" i="2" a="1"/>
  <c r="C25" i="2" s="1"/>
  <c r="J22" i="2"/>
  <c r="K22" i="2" s="1"/>
  <c r="F22" i="2"/>
  <c r="G22" i="2" s="1"/>
  <c r="H23" i="2"/>
  <c r="I23" i="2" s="1"/>
  <c r="E23" i="2"/>
  <c r="F16" i="1"/>
  <c r="G16" i="1" s="1"/>
  <c r="J16" i="1"/>
  <c r="K16" i="1" s="1"/>
  <c r="E17" i="1"/>
  <c r="H17" i="1"/>
  <c r="I17" i="1" s="1"/>
  <c r="C18" i="1" a="1"/>
  <c r="C18" i="1" s="1"/>
  <c r="D18" i="1" s="1"/>
  <c r="H24" i="2" l="1"/>
  <c r="I24" i="2" s="1"/>
  <c r="E24" i="2"/>
  <c r="J23" i="2"/>
  <c r="K23" i="2" s="1"/>
  <c r="F23" i="2"/>
  <c r="G23" i="2" s="1"/>
  <c r="C26" i="2" a="1"/>
  <c r="C26" i="2" s="1"/>
  <c r="D25" i="2"/>
  <c r="F17" i="1"/>
  <c r="G17" i="1" s="1"/>
  <c r="J17" i="1"/>
  <c r="K17" i="1" s="1"/>
  <c r="E18" i="1"/>
  <c r="H18" i="1"/>
  <c r="I18" i="1" s="1"/>
  <c r="C19" i="1" a="1"/>
  <c r="C19" i="1" s="1"/>
  <c r="D19" i="1" s="1"/>
  <c r="H25" i="2" l="1"/>
  <c r="I25" i="2" s="1"/>
  <c r="E25" i="2"/>
  <c r="C27" i="2" a="1"/>
  <c r="C27" i="2" s="1"/>
  <c r="D26" i="2"/>
  <c r="J24" i="2"/>
  <c r="K24" i="2" s="1"/>
  <c r="F24" i="2"/>
  <c r="G24" i="2" s="1"/>
  <c r="F18" i="1"/>
  <c r="G18" i="1" s="1"/>
  <c r="J18" i="1"/>
  <c r="K18" i="1" s="1"/>
  <c r="E19" i="1"/>
  <c r="H19" i="1"/>
  <c r="I19" i="1" s="1"/>
  <c r="C20" i="1" a="1"/>
  <c r="C20" i="1" s="1"/>
  <c r="D20" i="1" s="1"/>
  <c r="H26" i="2" l="1"/>
  <c r="I26" i="2" s="1"/>
  <c r="E26" i="2"/>
  <c r="D27" i="2"/>
  <c r="C28" i="2" a="1"/>
  <c r="C28" i="2" s="1"/>
  <c r="J25" i="2"/>
  <c r="K25" i="2" s="1"/>
  <c r="F25" i="2"/>
  <c r="G25" i="2" s="1"/>
  <c r="F19" i="1"/>
  <c r="G19" i="1" s="1"/>
  <c r="J19" i="1"/>
  <c r="K19" i="1" s="1"/>
  <c r="E20" i="1"/>
  <c r="H20" i="1"/>
  <c r="I20" i="1" s="1"/>
  <c r="C21" i="1" a="1"/>
  <c r="C21" i="1" s="1"/>
  <c r="D21" i="1" s="1"/>
  <c r="H27" i="2" l="1"/>
  <c r="I27" i="2" s="1"/>
  <c r="E27" i="2"/>
  <c r="D28" i="2"/>
  <c r="C29" i="2" a="1"/>
  <c r="C29" i="2" s="1"/>
  <c r="J26" i="2"/>
  <c r="K26" i="2" s="1"/>
  <c r="F26" i="2"/>
  <c r="G26" i="2" s="1"/>
  <c r="F20" i="1"/>
  <c r="G20" i="1" s="1"/>
  <c r="J20" i="1"/>
  <c r="K20" i="1" s="1"/>
  <c r="E21" i="1"/>
  <c r="H21" i="1"/>
  <c r="I21" i="1" s="1"/>
  <c r="C22" i="1" a="1"/>
  <c r="C22" i="1" s="1"/>
  <c r="D22" i="1" s="1"/>
  <c r="H28" i="2" l="1"/>
  <c r="I28" i="2" s="1"/>
  <c r="E28" i="2"/>
  <c r="D29" i="2"/>
  <c r="C30" i="2" a="1"/>
  <c r="C30" i="2" s="1"/>
  <c r="J27" i="2"/>
  <c r="K27" i="2" s="1"/>
  <c r="F27" i="2"/>
  <c r="G27" i="2" s="1"/>
  <c r="F21" i="1"/>
  <c r="G21" i="1" s="1"/>
  <c r="J21" i="1"/>
  <c r="K21" i="1" s="1"/>
  <c r="E22" i="1"/>
  <c r="H22" i="1"/>
  <c r="I22" i="1" s="1"/>
  <c r="C23" i="1" a="1"/>
  <c r="C23" i="1" s="1"/>
  <c r="D23" i="1" s="1"/>
  <c r="D30" i="2" l="1"/>
  <c r="C31" i="2" a="1"/>
  <c r="C31" i="2" s="1"/>
  <c r="H29" i="2"/>
  <c r="I29" i="2" s="1"/>
  <c r="E29" i="2"/>
  <c r="J28" i="2"/>
  <c r="K28" i="2" s="1"/>
  <c r="F28" i="2"/>
  <c r="G28" i="2" s="1"/>
  <c r="F22" i="1"/>
  <c r="G22" i="1" s="1"/>
  <c r="J22" i="1"/>
  <c r="K22" i="1" s="1"/>
  <c r="E23" i="1"/>
  <c r="H23" i="1"/>
  <c r="I23" i="1" s="1"/>
  <c r="C24" i="1" a="1"/>
  <c r="C24" i="1" s="1"/>
  <c r="D24" i="1" s="1"/>
  <c r="J29" i="2" l="1"/>
  <c r="K29" i="2" s="1"/>
  <c r="F29" i="2"/>
  <c r="G29" i="2" s="1"/>
  <c r="D31" i="2"/>
  <c r="C32" i="2" a="1"/>
  <c r="C32" i="2" s="1"/>
  <c r="H30" i="2"/>
  <c r="I30" i="2" s="1"/>
  <c r="E30" i="2"/>
  <c r="F23" i="1"/>
  <c r="G23" i="1" s="1"/>
  <c r="J23" i="1"/>
  <c r="K23" i="1" s="1"/>
  <c r="E24" i="1"/>
  <c r="H24" i="1"/>
  <c r="I24" i="1" s="1"/>
  <c r="C25" i="1" a="1"/>
  <c r="C25" i="1" s="1"/>
  <c r="D25" i="1" s="1"/>
  <c r="D32" i="2" l="1"/>
  <c r="C33" i="2" a="1"/>
  <c r="C33" i="2" s="1"/>
  <c r="H31" i="2"/>
  <c r="I31" i="2" s="1"/>
  <c r="E31" i="2"/>
  <c r="J30" i="2"/>
  <c r="K30" i="2" s="1"/>
  <c r="F30" i="2"/>
  <c r="G30" i="2" s="1"/>
  <c r="F24" i="1"/>
  <c r="G24" i="1" s="1"/>
  <c r="J24" i="1"/>
  <c r="K24" i="1" s="1"/>
  <c r="E25" i="1"/>
  <c r="H25" i="1"/>
  <c r="I25" i="1" s="1"/>
  <c r="C26" i="1" a="1"/>
  <c r="C26" i="1" s="1"/>
  <c r="D26" i="1" s="1"/>
  <c r="J31" i="2" l="1"/>
  <c r="K31" i="2" s="1"/>
  <c r="F31" i="2"/>
  <c r="G31" i="2" s="1"/>
  <c r="D33" i="2"/>
  <c r="C34" i="2" a="1"/>
  <c r="C34" i="2" s="1"/>
  <c r="H32" i="2"/>
  <c r="I32" i="2" s="1"/>
  <c r="E32" i="2"/>
  <c r="F25" i="1"/>
  <c r="G25" i="1" s="1"/>
  <c r="J25" i="1"/>
  <c r="K25" i="1" s="1"/>
  <c r="E26" i="1"/>
  <c r="H26" i="1"/>
  <c r="I26" i="1" s="1"/>
  <c r="C27" i="1" a="1"/>
  <c r="C27" i="1" s="1"/>
  <c r="D27" i="1" s="1"/>
  <c r="J32" i="2" l="1"/>
  <c r="K32" i="2" s="1"/>
  <c r="F32" i="2"/>
  <c r="G32" i="2" s="1"/>
  <c r="H33" i="2"/>
  <c r="I33" i="2" s="1"/>
  <c r="E33" i="2"/>
  <c r="C35" i="2" a="1"/>
  <c r="C35" i="2" s="1"/>
  <c r="D34" i="2"/>
  <c r="F26" i="1"/>
  <c r="G26" i="1" s="1"/>
  <c r="J26" i="1"/>
  <c r="K26" i="1" s="1"/>
  <c r="E27" i="1"/>
  <c r="H27" i="1"/>
  <c r="I27" i="1" s="1"/>
  <c r="C28" i="1" a="1"/>
  <c r="C28" i="1" s="1"/>
  <c r="D28" i="1" s="1"/>
  <c r="H34" i="2" l="1"/>
  <c r="I34" i="2" s="1"/>
  <c r="E34" i="2"/>
  <c r="D35" i="2"/>
  <c r="C36" i="2" a="1"/>
  <c r="C36" i="2" s="1"/>
  <c r="J33" i="2"/>
  <c r="K33" i="2" s="1"/>
  <c r="F33" i="2"/>
  <c r="G33" i="2" s="1"/>
  <c r="F27" i="1"/>
  <c r="G27" i="1" s="1"/>
  <c r="J27" i="1"/>
  <c r="K27" i="1" s="1"/>
  <c r="E28" i="1"/>
  <c r="H28" i="1"/>
  <c r="I28" i="1" s="1"/>
  <c r="C29" i="1" a="1"/>
  <c r="C29" i="1" s="1"/>
  <c r="D29" i="1" s="1"/>
  <c r="C37" i="2" l="1" a="1"/>
  <c r="C37" i="2" s="1"/>
  <c r="D36" i="2"/>
  <c r="H35" i="2"/>
  <c r="I35" i="2" s="1"/>
  <c r="E35" i="2"/>
  <c r="J34" i="2"/>
  <c r="K34" i="2" s="1"/>
  <c r="F34" i="2"/>
  <c r="G34" i="2" s="1"/>
  <c r="F28" i="1"/>
  <c r="G28" i="1" s="1"/>
  <c r="J28" i="1"/>
  <c r="K28" i="1" s="1"/>
  <c r="E29" i="1"/>
  <c r="H29" i="1"/>
  <c r="I29" i="1" s="1"/>
  <c r="C30" i="1" a="1"/>
  <c r="C30" i="1" s="1"/>
  <c r="D30" i="1" s="1"/>
  <c r="J35" i="2" l="1"/>
  <c r="F35" i="2"/>
  <c r="G35" i="2" s="1"/>
  <c r="H36" i="2"/>
  <c r="I36" i="2" s="1"/>
  <c r="E36" i="2"/>
  <c r="F36" i="2" s="1"/>
  <c r="G36" i="2" s="1"/>
  <c r="D37" i="2"/>
  <c r="C38" i="2" a="1"/>
  <c r="C38" i="2" s="1"/>
  <c r="F29" i="1"/>
  <c r="G29" i="1" s="1"/>
  <c r="J29" i="1"/>
  <c r="K29" i="1" s="1"/>
  <c r="E30" i="1"/>
  <c r="H30" i="1"/>
  <c r="I30" i="1" s="1"/>
  <c r="C31" i="1" a="1"/>
  <c r="C31" i="1" s="1"/>
  <c r="D31" i="1" s="1"/>
  <c r="K36" i="2" l="1"/>
  <c r="K35" i="2"/>
  <c r="C39" i="2" a="1"/>
  <c r="C39" i="2" s="1"/>
  <c r="D38" i="2"/>
  <c r="H37" i="2"/>
  <c r="I37" i="2" s="1"/>
  <c r="E37" i="2"/>
  <c r="F30" i="1"/>
  <c r="G30" i="1" s="1"/>
  <c r="J30" i="1"/>
  <c r="K30" i="1" s="1"/>
  <c r="E31" i="1"/>
  <c r="H31" i="1"/>
  <c r="I31" i="1" s="1"/>
  <c r="C32" i="1" a="1"/>
  <c r="C32" i="1" s="1"/>
  <c r="D32" i="1" s="1"/>
  <c r="J37" i="2" l="1"/>
  <c r="K37" i="2" s="1"/>
  <c r="F37" i="2"/>
  <c r="G37" i="2" s="1"/>
  <c r="H38" i="2"/>
  <c r="I38" i="2" s="1"/>
  <c r="E38" i="2"/>
  <c r="D39" i="2"/>
  <c r="C40" i="2" a="1"/>
  <c r="C40" i="2" s="1"/>
  <c r="F31" i="1"/>
  <c r="G31" i="1" s="1"/>
  <c r="J31" i="1"/>
  <c r="K31" i="1" s="1"/>
  <c r="E32" i="1"/>
  <c r="H32" i="1"/>
  <c r="I32" i="1" s="1"/>
  <c r="C33" i="1" a="1"/>
  <c r="C33" i="1" s="1"/>
  <c r="D33" i="1" s="1"/>
  <c r="D40" i="2" l="1"/>
  <c r="C41" i="2" a="1"/>
  <c r="C41" i="2" s="1"/>
  <c r="H39" i="2"/>
  <c r="I39" i="2" s="1"/>
  <c r="E39" i="2"/>
  <c r="J38" i="2"/>
  <c r="K38" i="2" s="1"/>
  <c r="F38" i="2"/>
  <c r="G38" i="2" s="1"/>
  <c r="F32" i="1"/>
  <c r="G32" i="1" s="1"/>
  <c r="J32" i="1"/>
  <c r="K32" i="1" s="1"/>
  <c r="E33" i="1"/>
  <c r="H33" i="1"/>
  <c r="I33" i="1" s="1"/>
  <c r="C34" i="1" a="1"/>
  <c r="C34" i="1" s="1"/>
  <c r="D34" i="1" s="1"/>
  <c r="H40" i="2" l="1"/>
  <c r="I40" i="2" s="1"/>
  <c r="E40" i="2"/>
  <c r="J39" i="2"/>
  <c r="K39" i="2" s="1"/>
  <c r="F39" i="2"/>
  <c r="G39" i="2" s="1"/>
  <c r="D41" i="2"/>
  <c r="C42" i="2" a="1"/>
  <c r="C42" i="2" s="1"/>
  <c r="F33" i="1"/>
  <c r="G33" i="1" s="1"/>
  <c r="J33" i="1"/>
  <c r="K33" i="1" s="1"/>
  <c r="E34" i="1"/>
  <c r="H34" i="1"/>
  <c r="I34" i="1" s="1"/>
  <c r="C35" i="1" a="1"/>
  <c r="C35" i="1" s="1"/>
  <c r="D35" i="1" s="1"/>
  <c r="C43" i="2" l="1" a="1"/>
  <c r="C43" i="2" s="1"/>
  <c r="D42" i="2"/>
  <c r="H41" i="2"/>
  <c r="I41" i="2" s="1"/>
  <c r="E41" i="2"/>
  <c r="J40" i="2"/>
  <c r="K40" i="2" s="1"/>
  <c r="F40" i="2"/>
  <c r="G40" i="2" s="1"/>
  <c r="F34" i="1"/>
  <c r="G34" i="1" s="1"/>
  <c r="J34" i="1"/>
  <c r="K34" i="1" s="1"/>
  <c r="E35" i="1"/>
  <c r="H35" i="1"/>
  <c r="I35" i="1" s="1"/>
  <c r="C36" i="1" a="1"/>
  <c r="C36" i="1" s="1"/>
  <c r="D36" i="1" s="1"/>
  <c r="J41" i="2" l="1"/>
  <c r="K41" i="2" s="1"/>
  <c r="F41" i="2"/>
  <c r="G41" i="2" s="1"/>
  <c r="H42" i="2"/>
  <c r="I42" i="2" s="1"/>
  <c r="E42" i="2"/>
  <c r="D43" i="2"/>
  <c r="C44" i="2" a="1"/>
  <c r="C44" i="2" s="1"/>
  <c r="F35" i="1"/>
  <c r="G35" i="1" s="1"/>
  <c r="J35" i="1"/>
  <c r="E36" i="1"/>
  <c r="F36" i="1" s="1"/>
  <c r="G36" i="1" s="1"/>
  <c r="H36" i="1"/>
  <c r="I36" i="1" s="1"/>
  <c r="C37" i="1" a="1"/>
  <c r="C37" i="1" s="1"/>
  <c r="D37" i="1" s="1"/>
  <c r="D44" i="2" l="1"/>
  <c r="C45" i="2" a="1"/>
  <c r="C45" i="2" s="1"/>
  <c r="H43" i="2"/>
  <c r="I43" i="2" s="1"/>
  <c r="E43" i="2"/>
  <c r="J42" i="2"/>
  <c r="K42" i="2" s="1"/>
  <c r="F42" i="2"/>
  <c r="G42" i="2" s="1"/>
  <c r="K36" i="1"/>
  <c r="K35" i="1"/>
  <c r="E37" i="1"/>
  <c r="H37" i="1"/>
  <c r="I37" i="1" s="1"/>
  <c r="C38" i="1" a="1"/>
  <c r="C38" i="1" s="1"/>
  <c r="D38" i="1" s="1"/>
  <c r="J43" i="2" l="1"/>
  <c r="K43" i="2" s="1"/>
  <c r="F43" i="2"/>
  <c r="G43" i="2" s="1"/>
  <c r="C46" i="2" a="1"/>
  <c r="C46" i="2" s="1"/>
  <c r="D45" i="2"/>
  <c r="H44" i="2"/>
  <c r="I44" i="2" s="1"/>
  <c r="E44" i="2"/>
  <c r="F37" i="1"/>
  <c r="G37" i="1" s="1"/>
  <c r="J37" i="1"/>
  <c r="K37" i="1" s="1"/>
  <c r="E38" i="1"/>
  <c r="H38" i="1"/>
  <c r="I38" i="1" s="1"/>
  <c r="C39" i="1" a="1"/>
  <c r="C39" i="1" s="1"/>
  <c r="D39" i="1" s="1"/>
  <c r="J44" i="2" l="1"/>
  <c r="K44" i="2" s="1"/>
  <c r="F44" i="2"/>
  <c r="G44" i="2" s="1"/>
  <c r="H45" i="2"/>
  <c r="I45" i="2" s="1"/>
  <c r="E45" i="2"/>
  <c r="D46" i="2"/>
  <c r="C47" i="2" a="1"/>
  <c r="C47" i="2" s="1"/>
  <c r="F38" i="1"/>
  <c r="G38" i="1" s="1"/>
  <c r="J38" i="1"/>
  <c r="K38" i="1" s="1"/>
  <c r="E39" i="1"/>
  <c r="H39" i="1"/>
  <c r="I39" i="1" s="1"/>
  <c r="C40" i="1" a="1"/>
  <c r="C40" i="1" s="1"/>
  <c r="D40" i="1" s="1"/>
  <c r="D47" i="2" l="1"/>
  <c r="C48" i="2" a="1"/>
  <c r="C48" i="2" s="1"/>
  <c r="H46" i="2"/>
  <c r="I46" i="2" s="1"/>
  <c r="E46" i="2"/>
  <c r="J45" i="2"/>
  <c r="K45" i="2" s="1"/>
  <c r="F45" i="2"/>
  <c r="G45" i="2" s="1"/>
  <c r="F39" i="1"/>
  <c r="G39" i="1" s="1"/>
  <c r="J39" i="1"/>
  <c r="K39" i="1" s="1"/>
  <c r="E40" i="1"/>
  <c r="H40" i="1"/>
  <c r="I40" i="1" s="1"/>
  <c r="C41" i="1" a="1"/>
  <c r="C41" i="1" s="1"/>
  <c r="D41" i="1" s="1"/>
  <c r="J46" i="2" l="1"/>
  <c r="K46" i="2" s="1"/>
  <c r="F46" i="2"/>
  <c r="G46" i="2" s="1"/>
  <c r="D48" i="2"/>
  <c r="C49" i="2" a="1"/>
  <c r="C49" i="2" s="1"/>
  <c r="H47" i="2"/>
  <c r="I47" i="2" s="1"/>
  <c r="E47" i="2"/>
  <c r="F40" i="1"/>
  <c r="G40" i="1" s="1"/>
  <c r="J40" i="1"/>
  <c r="K40" i="1" s="1"/>
  <c r="E41" i="1"/>
  <c r="H41" i="1"/>
  <c r="I41" i="1" s="1"/>
  <c r="C42" i="1" a="1"/>
  <c r="C42" i="1" s="1"/>
  <c r="D42" i="1" s="1"/>
  <c r="J47" i="2" l="1"/>
  <c r="K47" i="2" s="1"/>
  <c r="F47" i="2"/>
  <c r="G47" i="2" s="1"/>
  <c r="C50" i="2" a="1"/>
  <c r="C50" i="2" s="1"/>
  <c r="D49" i="2"/>
  <c r="H48" i="2"/>
  <c r="I48" i="2" s="1"/>
  <c r="E48" i="2"/>
  <c r="F41" i="1"/>
  <c r="G41" i="1" s="1"/>
  <c r="J41" i="1"/>
  <c r="K41" i="1" s="1"/>
  <c r="E42" i="1"/>
  <c r="H42" i="1"/>
  <c r="I42" i="1" s="1"/>
  <c r="C43" i="1" a="1"/>
  <c r="C43" i="1" s="1"/>
  <c r="D43" i="1" s="1"/>
  <c r="C51" i="2" l="1" a="1"/>
  <c r="C51" i="2" s="1"/>
  <c r="D50" i="2"/>
  <c r="J48" i="2"/>
  <c r="K48" i="2" s="1"/>
  <c r="F48" i="2"/>
  <c r="G48" i="2" s="1"/>
  <c r="E49" i="2"/>
  <c r="H49" i="2"/>
  <c r="I49" i="2" s="1"/>
  <c r="F42" i="1"/>
  <c r="G42" i="1" s="1"/>
  <c r="J42" i="1"/>
  <c r="K42" i="1" s="1"/>
  <c r="E43" i="1"/>
  <c r="H43" i="1"/>
  <c r="I43" i="1" s="1"/>
  <c r="C44" i="1" a="1"/>
  <c r="C44" i="1" s="1"/>
  <c r="D44" i="1" s="1"/>
  <c r="J49" i="2" l="1"/>
  <c r="K49" i="2" s="1"/>
  <c r="F49" i="2"/>
  <c r="G49" i="2" s="1"/>
  <c r="H50" i="2"/>
  <c r="I50" i="2" s="1"/>
  <c r="E50" i="2"/>
  <c r="D51" i="2"/>
  <c r="C52" i="2" a="1"/>
  <c r="C52" i="2" s="1"/>
  <c r="F43" i="1"/>
  <c r="G43" i="1" s="1"/>
  <c r="J43" i="1"/>
  <c r="K43" i="1" s="1"/>
  <c r="E44" i="1"/>
  <c r="H44" i="1"/>
  <c r="I44" i="1" s="1"/>
  <c r="C45" i="1" a="1"/>
  <c r="C45" i="1" s="1"/>
  <c r="D45" i="1" s="1"/>
  <c r="H51" i="2" l="1"/>
  <c r="I51" i="2" s="1"/>
  <c r="V5" i="2" s="1"/>
  <c r="E51" i="2"/>
  <c r="J50" i="2"/>
  <c r="K50" i="2" s="1"/>
  <c r="F50" i="2"/>
  <c r="G50" i="2" s="1"/>
  <c r="F44" i="1"/>
  <c r="G44" i="1" s="1"/>
  <c r="J44" i="1"/>
  <c r="K44" i="1" s="1"/>
  <c r="E45" i="1"/>
  <c r="H45" i="1"/>
  <c r="I45" i="1" s="1"/>
  <c r="C46" i="1" a="1"/>
  <c r="C46" i="1" s="1"/>
  <c r="D46" i="1" s="1"/>
  <c r="J51" i="2" l="1"/>
  <c r="K51" i="2" s="1"/>
  <c r="W5" i="2" s="1"/>
  <c r="F51" i="2"/>
  <c r="F45" i="1"/>
  <c r="G45" i="1" s="1"/>
  <c r="J45" i="1"/>
  <c r="K45" i="1" s="1"/>
  <c r="E46" i="1"/>
  <c r="H46" i="1"/>
  <c r="I46" i="1" s="1"/>
  <c r="C47" i="1" a="1"/>
  <c r="C47" i="1" s="1"/>
  <c r="D47" i="1" s="1"/>
  <c r="G51" i="2" l="1"/>
  <c r="U5" i="2"/>
  <c r="F46" i="1"/>
  <c r="G46" i="1" s="1"/>
  <c r="J46" i="1"/>
  <c r="K46" i="1" s="1"/>
  <c r="E47" i="1"/>
  <c r="H47" i="1"/>
  <c r="I47" i="1" s="1"/>
  <c r="C48" i="1" a="1"/>
  <c r="C48" i="1" s="1"/>
  <c r="D48" i="1" s="1"/>
  <c r="F47" i="1" l="1"/>
  <c r="G47" i="1" s="1"/>
  <c r="J47" i="1"/>
  <c r="K47" i="1" s="1"/>
  <c r="E48" i="1"/>
  <c r="H48" i="1"/>
  <c r="I48" i="1" s="1"/>
  <c r="C49" i="1" a="1"/>
  <c r="C49" i="1" s="1"/>
  <c r="D49" i="1" s="1"/>
  <c r="F48" i="1" l="1"/>
  <c r="G48" i="1" s="1"/>
  <c r="J48" i="1"/>
  <c r="K48" i="1" s="1"/>
  <c r="E49" i="1"/>
  <c r="H49" i="1"/>
  <c r="I49" i="1" s="1"/>
  <c r="C50" i="1" a="1"/>
  <c r="C50" i="1" s="1"/>
  <c r="F49" i="1" l="1"/>
  <c r="G49" i="1" s="1"/>
  <c r="J49" i="1"/>
  <c r="K49" i="1" s="1"/>
  <c r="C51" i="1" a="1"/>
  <c r="C51" i="1" s="1"/>
  <c r="D51" i="1" s="1"/>
  <c r="D50" i="1"/>
  <c r="E51" i="1" l="1"/>
  <c r="J51" i="1" s="1"/>
  <c r="H51" i="1"/>
  <c r="E50" i="1"/>
  <c r="H50" i="1"/>
  <c r="I50" i="1" s="1"/>
  <c r="C52" i="1" a="1"/>
  <c r="C52" i="1" s="1"/>
  <c r="F50" i="1" l="1"/>
  <c r="G50" i="1" s="1"/>
  <c r="J50" i="1"/>
  <c r="K50" i="1" s="1"/>
  <c r="I51" i="1"/>
  <c r="V5" i="1" s="1"/>
  <c r="F51" i="1"/>
  <c r="G51" i="1" l="1"/>
  <c r="U5" i="1"/>
  <c r="K51" i="1"/>
  <c r="W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<sst xmlns="http://schemas.openxmlformats.org/spreadsheetml/2006/main" count="30" uniqueCount="12">
  <si>
    <t>t</t>
  </si>
  <si>
    <t># of Periods =</t>
  </si>
  <si>
    <t>At</t>
  </si>
  <si>
    <t>E=A-F</t>
  </si>
  <si>
    <t>Ft</t>
  </si>
  <si>
    <t>MAD</t>
  </si>
  <si>
    <t>TS</t>
  </si>
  <si>
    <t>MSE</t>
  </si>
  <si>
    <t>|E|/A</t>
  </si>
  <si>
    <t>E2</t>
  </si>
  <si>
    <t>MAPE</t>
  </si>
  <si>
    <t>|E|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</si>
</sst>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  <font>
      <b/>
      <sz val="11"/>
      <color rgb="FF00B050"/>
      <name val="Book Antiqua"/>
      <family val="1"/>
    </font>
    <font>
      <sz val="11"/>
      <color rgb="FF00B050"/>
      <name val="Book Antiqua"/>
      <family val="1"/>
    </font>
    <font>
      <b/>
      <sz val="11"/>
      <color theme="1"/>
      <name val="Book Antiqua"/>
      <family val="1"/>
    </font>
    <font>
      <b/>
      <sz val="11"/>
      <color rgb="FF0070C0"/>
      <name val="Book Antiqua"/>
      <family val="1"/>
    </font>
    <font>
      <b/>
      <sz val="11"/>
      <color rgb="FFC00000"/>
      <name val="Book Antiqua"/>
      <family val="1"/>
    </font>
    <font>
      <sz val="11"/>
      <color rgb="FFC00000"/>
      <name val="Book Antiqua"/>
      <family val="1"/>
    </font>
    <font>
      <b/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/>
    <xf numFmtId="0" fontId="5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Actual Vs Forecast- All Purpose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Sheet1!$A$2:$A$51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Sheet1!$B$2:$B$51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D-4177-8653-0AB1ABCEF26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Sheet1!$C$3:$C$52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1.4545454545454546</c:v>
                </c:pt>
                <c:pt idx="11">
                  <c:v>1.5454545454545454</c:v>
                </c:pt>
                <c:pt idx="12">
                  <c:v>1.6363636363636362</c:v>
                </c:pt>
                <c:pt idx="13">
                  <c:v>1.7272727272727271</c:v>
                </c:pt>
                <c:pt idx="14">
                  <c:v>1.8181818181818179</c:v>
                </c:pt>
                <c:pt idx="15">
                  <c:v>2.1818181818181817</c:v>
                </c:pt>
                <c:pt idx="16">
                  <c:v>2.2727272727272725</c:v>
                </c:pt>
                <c:pt idx="17">
                  <c:v>2.3636363636363633</c:v>
                </c:pt>
                <c:pt idx="18">
                  <c:v>2.3636363636363633</c:v>
                </c:pt>
                <c:pt idx="19">
                  <c:v>2.3636363636363633</c:v>
                </c:pt>
                <c:pt idx="20">
                  <c:v>2.3636363636363633</c:v>
                </c:pt>
                <c:pt idx="21">
                  <c:v>2.6363636363636358</c:v>
                </c:pt>
                <c:pt idx="22">
                  <c:v>2.7272727272727266</c:v>
                </c:pt>
                <c:pt idx="23">
                  <c:v>2.9090909090909083</c:v>
                </c:pt>
                <c:pt idx="24">
                  <c:v>3.0909090909090899</c:v>
                </c:pt>
                <c:pt idx="25">
                  <c:v>3.1818181818181808</c:v>
                </c:pt>
                <c:pt idx="26">
                  <c:v>2.7272727272727262</c:v>
                </c:pt>
                <c:pt idx="27">
                  <c:v>2.9090909090909078</c:v>
                </c:pt>
                <c:pt idx="28">
                  <c:v>3.0909090909090895</c:v>
                </c:pt>
                <c:pt idx="29">
                  <c:v>3.2727272727272712</c:v>
                </c:pt>
                <c:pt idx="30">
                  <c:v>3.363636363636362</c:v>
                </c:pt>
                <c:pt idx="31">
                  <c:v>3.1818181818181803</c:v>
                </c:pt>
                <c:pt idx="32">
                  <c:v>3.2727272727272712</c:v>
                </c:pt>
                <c:pt idx="33">
                  <c:v>3.0909090909090895</c:v>
                </c:pt>
                <c:pt idx="34">
                  <c:v>2.6363636363636349</c:v>
                </c:pt>
                <c:pt idx="35">
                  <c:v>2.9090909090909074</c:v>
                </c:pt>
                <c:pt idx="36">
                  <c:v>2.9999999999999982</c:v>
                </c:pt>
                <c:pt idx="37">
                  <c:v>3.363636363636362</c:v>
                </c:pt>
                <c:pt idx="38">
                  <c:v>3.4545454545454528</c:v>
                </c:pt>
                <c:pt idx="39">
                  <c:v>3.7272727272727257</c:v>
                </c:pt>
                <c:pt idx="40">
                  <c:v>3.5454545454545441</c:v>
                </c:pt>
                <c:pt idx="41">
                  <c:v>3.5454545454545441</c:v>
                </c:pt>
                <c:pt idx="42">
                  <c:v>3.8181818181818166</c:v>
                </c:pt>
                <c:pt idx="43">
                  <c:v>3.5454545454545441</c:v>
                </c:pt>
                <c:pt idx="44">
                  <c:v>3.6363636363636349</c:v>
                </c:pt>
                <c:pt idx="45">
                  <c:v>3.9090909090909074</c:v>
                </c:pt>
                <c:pt idx="46">
                  <c:v>3.8181818181818166</c:v>
                </c:pt>
                <c:pt idx="47">
                  <c:v>4.5454545454545441</c:v>
                </c:pt>
                <c:pt idx="48">
                  <c:v>4.5454545454545441</c:v>
                </c:pt>
                <c:pt idx="49">
                  <c:v>4.5454545454545441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FD-4177-8653-0AB1ABCEF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939328"/>
        <c:axId val="2107939744"/>
      </c:scatterChart>
      <c:valAx>
        <c:axId val="210793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07939744"/>
        <c:crosses val="autoZero"/>
        <c:crossBetween val="midCat"/>
      </c:valAx>
      <c:valAx>
        <c:axId val="21079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0793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Sheet1!$U$4</c:f>
              <c:strCache>
                <c:ptCount val="1"/>
                <c:pt idx="0">
                  <c:v>MAD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Sheet1!$T$6:$T$24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Sheet1!$U$6:$U$24</c:f>
              <c:numCache>
                <c:formatCode>General</c:formatCode>
                <c:ptCount val="19"/>
                <c:pt idx="0">
                  <c:v>1.6770833333333333</c:v>
                </c:pt>
                <c:pt idx="1">
                  <c:v>1.5390070921985817</c:v>
                </c:pt>
                <c:pt idx="2">
                  <c:v>1.5</c:v>
                </c:pt>
                <c:pt idx="3">
                  <c:v>1.5022222222222223</c:v>
                </c:pt>
                <c:pt idx="4">
                  <c:v>1.5189393939393943</c:v>
                </c:pt>
                <c:pt idx="5">
                  <c:v>1.5083056478405312</c:v>
                </c:pt>
                <c:pt idx="6">
                  <c:v>1.4970238095238095</c:v>
                </c:pt>
                <c:pt idx="7">
                  <c:v>1.4986449864498641</c:v>
                </c:pt>
                <c:pt idx="8">
                  <c:v>1.4875</c:v>
                </c:pt>
                <c:pt idx="9">
                  <c:v>1.4965034965034965</c:v>
                </c:pt>
                <c:pt idx="10">
                  <c:v>1.4758771929824561</c:v>
                </c:pt>
                <c:pt idx="11">
                  <c:v>1.4802494802494801</c:v>
                </c:pt>
                <c:pt idx="12">
                  <c:v>1.501984126984127</c:v>
                </c:pt>
                <c:pt idx="13">
                  <c:v>1.5314285714285714</c:v>
                </c:pt>
                <c:pt idx="14">
                  <c:v>1.463235294117647</c:v>
                </c:pt>
                <c:pt idx="15">
                  <c:v>1.5115864527629235</c:v>
                </c:pt>
                <c:pt idx="16">
                  <c:v>1.5538194444444442</c:v>
                </c:pt>
                <c:pt idx="17">
                  <c:v>1.6078098471986422</c:v>
                </c:pt>
                <c:pt idx="18">
                  <c:v>1.666666666666667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80-4905-9572-FDCE38897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1455"/>
        <c:axId val="476001871"/>
      </c:scatterChart>
      <c:valAx>
        <c:axId val="476001455"/>
        <c:scaling>
          <c:orientation val="minMax"/>
          <c:max val="2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871"/>
        <c:crosses val="autoZero"/>
        <c:crossBetween val="midCat"/>
      </c:valAx>
      <c:valAx>
        <c:axId val="4760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Sheet1!$V$4</c:f>
              <c:strCache>
                <c:ptCount val="1"/>
                <c:pt idx="0">
                  <c:v>MSE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Sheet1!$T$6:$T$24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Sheet1!$V$6:$V$24</c:f>
              <c:numCache>
                <c:formatCode>General</c:formatCode>
                <c:ptCount val="19"/>
                <c:pt idx="0">
                  <c:v>4.807291666666667</c:v>
                </c:pt>
                <c:pt idx="1">
                  <c:v>4.0827423167848709</c:v>
                </c:pt>
                <c:pt idx="2">
                  <c:v>4.0951086956521738</c:v>
                </c:pt>
                <c:pt idx="3">
                  <c:v>4.1724444444444444</c:v>
                </c:pt>
                <c:pt idx="4">
                  <c:v>4.2001262626262621</c:v>
                </c:pt>
                <c:pt idx="5">
                  <c:v>4.1509254864736596</c:v>
                </c:pt>
                <c:pt idx="6">
                  <c:v>4.0152529761904763</c:v>
                </c:pt>
                <c:pt idx="7">
                  <c:v>4.0033122553447766</c:v>
                </c:pt>
                <c:pt idx="8">
                  <c:v>4.0247499999999992</c:v>
                </c:pt>
                <c:pt idx="9">
                  <c:v>4.1148548421275706</c:v>
                </c:pt>
                <c:pt idx="10">
                  <c:v>4.0484283625730981</c:v>
                </c:pt>
                <c:pt idx="11">
                  <c:v>4.2747481209019673</c:v>
                </c:pt>
                <c:pt idx="12">
                  <c:v>4.3646541950113376</c:v>
                </c:pt>
                <c:pt idx="13">
                  <c:v>4.4408888888888889</c:v>
                </c:pt>
                <c:pt idx="14">
                  <c:v>4.1277573529411766</c:v>
                </c:pt>
                <c:pt idx="15">
                  <c:v>4.2575233301876905</c:v>
                </c:pt>
                <c:pt idx="16">
                  <c:v>4.4381751543209873</c:v>
                </c:pt>
                <c:pt idx="17">
                  <c:v>4.6818872308104726</c:v>
                </c:pt>
                <c:pt idx="18">
                  <c:v>4.8328333333333351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CE-41D8-A730-3879A67CC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1455"/>
        <c:axId val="476001871"/>
      </c:scatterChart>
      <c:valAx>
        <c:axId val="476001455"/>
        <c:scaling>
          <c:orientation val="minMax"/>
          <c:max val="2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871"/>
        <c:crosses val="autoZero"/>
        <c:crossBetween val="midCat"/>
      </c:valAx>
      <c:valAx>
        <c:axId val="4760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Sheet1!$V$4</c:f>
              <c:strCache>
                <c:ptCount val="1"/>
                <c:pt idx="0">
                  <c:v>MSE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Sheet1!$T$6:$T$24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Sheet1!$W$6:$W$24</c:f>
              <c:numCache>
                <c:formatCode>General</c:formatCode>
                <c:ptCount val="19"/>
                <c:pt idx="0">
                  <c:v>0.63884559884559888</c:v>
                </c:pt>
                <c:pt idx="1">
                  <c:v>0.5764577594123047</c:v>
                </c:pt>
                <c:pt idx="2">
                  <c:v>0.554362209759937</c:v>
                </c:pt>
                <c:pt idx="3">
                  <c:v>0.54655290445988114</c:v>
                </c:pt>
                <c:pt idx="4">
                  <c:v>0.53636793101078817</c:v>
                </c:pt>
                <c:pt idx="5">
                  <c:v>0.51208955443649296</c:v>
                </c:pt>
                <c:pt idx="6">
                  <c:v>0.5054495301446521</c:v>
                </c:pt>
                <c:pt idx="7">
                  <c:v>0.49441678691678692</c:v>
                </c:pt>
                <c:pt idx="8">
                  <c:v>0.4902558552558553</c:v>
                </c:pt>
                <c:pt idx="9">
                  <c:v>0.47975827999751408</c:v>
                </c:pt>
                <c:pt idx="10">
                  <c:v>0.45992112242112237</c:v>
                </c:pt>
                <c:pt idx="11">
                  <c:v>0.4503209753209752</c:v>
                </c:pt>
                <c:pt idx="12">
                  <c:v>0.44822510822510819</c:v>
                </c:pt>
                <c:pt idx="13">
                  <c:v>0.43698794669382901</c:v>
                </c:pt>
                <c:pt idx="14">
                  <c:v>0.4326462678735406</c:v>
                </c:pt>
                <c:pt idx="15">
                  <c:v>0.44423184046345793</c:v>
                </c:pt>
                <c:pt idx="16">
                  <c:v>0.43211880711880707</c:v>
                </c:pt>
                <c:pt idx="17">
                  <c:v>0.44104769499506341</c:v>
                </c:pt>
                <c:pt idx="18">
                  <c:v>0.45358001194208086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A0-4B2C-99A2-87F0ACCB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1455"/>
        <c:axId val="476001871"/>
      </c:scatterChart>
      <c:valAx>
        <c:axId val="476001455"/>
        <c:scaling>
          <c:orientation val="minMax"/>
          <c:max val="2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871"/>
        <c:crosses val="autoZero"/>
        <c:crossBetween val="midCat"/>
      </c:valAx>
      <c:valAx>
        <c:axId val="4760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Actual Vs Forecast- All Purpose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'Sheet1 (2)'!$B$1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'Sheet1 (2)'!$A$2:$A$51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'Sheet1 (2)'!$B$2:$B$51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E-4FA5-B697-CD7AF62C7BAB}"/>
            </c:ext>
          </c:extLst>
        </c:ser>
        <c:ser>
          <c:idx val="1"/>
          <c:order val="1"/>
          <c:tx>
            <c:strRef>
              <c:f>'Sheet1 (2)'!$C$1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'Sheet1 (2)'!$A$2:$A$51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'Sheet1 (2)'!$C$3:$C$52</c:f>
              <c:numCache>
                <c:formatCode>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1.4545454545454546</c:v>
                </c:pt>
                <c:pt idx="11">
                  <c:v>1.5454545454545454</c:v>
                </c:pt>
                <c:pt idx="12">
                  <c:v>1.6363636363636362</c:v>
                </c:pt>
                <c:pt idx="13">
                  <c:v>1.7272727272727271</c:v>
                </c:pt>
                <c:pt idx="14">
                  <c:v>1.8181818181818179</c:v>
                </c:pt>
                <c:pt idx="15">
                  <c:v>2.1818181818181817</c:v>
                </c:pt>
                <c:pt idx="16">
                  <c:v>2.2727272727272725</c:v>
                </c:pt>
                <c:pt idx="17">
                  <c:v>2.3636363636363633</c:v>
                </c:pt>
                <c:pt idx="18">
                  <c:v>2.3636363636363633</c:v>
                </c:pt>
                <c:pt idx="19">
                  <c:v>2.3636363636363633</c:v>
                </c:pt>
                <c:pt idx="20">
                  <c:v>2.3636363636363633</c:v>
                </c:pt>
                <c:pt idx="21">
                  <c:v>2.6363636363636358</c:v>
                </c:pt>
                <c:pt idx="22">
                  <c:v>2.7272727272727266</c:v>
                </c:pt>
                <c:pt idx="23">
                  <c:v>2.9090909090909083</c:v>
                </c:pt>
                <c:pt idx="24">
                  <c:v>3.0909090909090899</c:v>
                </c:pt>
                <c:pt idx="25">
                  <c:v>3.1818181818181808</c:v>
                </c:pt>
                <c:pt idx="26">
                  <c:v>2.7272727272727262</c:v>
                </c:pt>
                <c:pt idx="27">
                  <c:v>2.9090909090909078</c:v>
                </c:pt>
                <c:pt idx="28">
                  <c:v>3.0909090909090895</c:v>
                </c:pt>
                <c:pt idx="29">
                  <c:v>3.2727272727272712</c:v>
                </c:pt>
                <c:pt idx="30">
                  <c:v>3.363636363636362</c:v>
                </c:pt>
                <c:pt idx="31">
                  <c:v>3.1818181818181803</c:v>
                </c:pt>
                <c:pt idx="32">
                  <c:v>3.2727272727272712</c:v>
                </c:pt>
                <c:pt idx="33">
                  <c:v>3.0909090909090895</c:v>
                </c:pt>
                <c:pt idx="34">
                  <c:v>2.6363636363636349</c:v>
                </c:pt>
                <c:pt idx="35">
                  <c:v>2.9090909090909074</c:v>
                </c:pt>
                <c:pt idx="36">
                  <c:v>2.9999999999999982</c:v>
                </c:pt>
                <c:pt idx="37">
                  <c:v>3.363636363636362</c:v>
                </c:pt>
                <c:pt idx="38">
                  <c:v>3.4545454545454528</c:v>
                </c:pt>
                <c:pt idx="39">
                  <c:v>3.7272727272727257</c:v>
                </c:pt>
                <c:pt idx="40">
                  <c:v>3.5454545454545441</c:v>
                </c:pt>
                <c:pt idx="41">
                  <c:v>3.5454545454545441</c:v>
                </c:pt>
                <c:pt idx="42">
                  <c:v>3.8181818181818166</c:v>
                </c:pt>
                <c:pt idx="43">
                  <c:v>3.5454545454545441</c:v>
                </c:pt>
                <c:pt idx="44">
                  <c:v>3.6363636363636349</c:v>
                </c:pt>
                <c:pt idx="45">
                  <c:v>3.9090909090909074</c:v>
                </c:pt>
                <c:pt idx="46">
                  <c:v>3.8181818181818166</c:v>
                </c:pt>
                <c:pt idx="47">
                  <c:v>4.5454545454545441</c:v>
                </c:pt>
                <c:pt idx="48">
                  <c:v>4.5454545454545441</c:v>
                </c:pt>
                <c:pt idx="49">
                  <c:v>4.5454545454545441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E-4FA5-B697-CD7AF62C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939328"/>
        <c:axId val="2107939744"/>
      </c:scatterChart>
      <c:valAx>
        <c:axId val="210793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07939744"/>
        <c:crosses val="autoZero"/>
        <c:crossBetween val="midCat"/>
      </c:valAx>
      <c:valAx>
        <c:axId val="21079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0793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(2)'!$U$4</c:f>
              <c:strCache>
                <c:ptCount val="1"/>
                <c:pt idx="0">
                  <c:v>MAD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'Sheet1 (2)'!$T$6:$T$24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'Sheet1 (2)'!$U$6:$U$24</c:f>
              <c:numCache>
                <c:formatCode>General</c:formatCode>
                <c:ptCount val="19"/>
                <c:pt idx="0">
                  <c:v>1.6770833333333333</c:v>
                </c:pt>
                <c:pt idx="1">
                  <c:v>1.5390070921985817</c:v>
                </c:pt>
                <c:pt idx="2">
                  <c:v>1.5</c:v>
                </c:pt>
                <c:pt idx="3">
                  <c:v>1.5022222222222223</c:v>
                </c:pt>
                <c:pt idx="4">
                  <c:v>1.5189393939393943</c:v>
                </c:pt>
                <c:pt idx="5">
                  <c:v>1.5083056478405312</c:v>
                </c:pt>
                <c:pt idx="6">
                  <c:v>1.4970238095238095</c:v>
                </c:pt>
                <c:pt idx="7">
                  <c:v>1.4986449864498641</c:v>
                </c:pt>
                <c:pt idx="8">
                  <c:v>1.4875</c:v>
                </c:pt>
                <c:pt idx="9">
                  <c:v>1.4965034965034965</c:v>
                </c:pt>
                <c:pt idx="10">
                  <c:v>1.4758771929824561</c:v>
                </c:pt>
                <c:pt idx="11">
                  <c:v>1.4802494802494801</c:v>
                </c:pt>
                <c:pt idx="12">
                  <c:v>1.501984126984127</c:v>
                </c:pt>
                <c:pt idx="13">
                  <c:v>1.5314285714285714</c:v>
                </c:pt>
                <c:pt idx="14">
                  <c:v>1.463235294117647</c:v>
                </c:pt>
                <c:pt idx="15">
                  <c:v>1.5115864527629235</c:v>
                </c:pt>
                <c:pt idx="16">
                  <c:v>1.5538194444444442</c:v>
                </c:pt>
                <c:pt idx="17">
                  <c:v>1.6078098471986422</c:v>
                </c:pt>
                <c:pt idx="18">
                  <c:v>1.666666666666667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54-4911-9E1D-1EC1F1E8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1455"/>
        <c:axId val="476001871"/>
      </c:scatterChart>
      <c:valAx>
        <c:axId val="476001455"/>
        <c:scaling>
          <c:orientation val="minMax"/>
          <c:max val="2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871"/>
        <c:crosses val="autoZero"/>
        <c:crossBetween val="midCat"/>
      </c:valAx>
      <c:valAx>
        <c:axId val="4760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(2)'!$V$4</c:f>
              <c:strCache>
                <c:ptCount val="1"/>
                <c:pt idx="0">
                  <c:v>MSE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'Sheet1 (2)'!$T$6:$T$24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'Sheet1 (2)'!$V$6:$V$24</c:f>
              <c:numCache>
                <c:formatCode>General</c:formatCode>
                <c:ptCount val="19"/>
                <c:pt idx="0">
                  <c:v>4.807291666666667</c:v>
                </c:pt>
                <c:pt idx="1">
                  <c:v>4.0827423167848709</c:v>
                </c:pt>
                <c:pt idx="2">
                  <c:v>4.0951086956521738</c:v>
                </c:pt>
                <c:pt idx="3">
                  <c:v>4.1724444444444444</c:v>
                </c:pt>
                <c:pt idx="4">
                  <c:v>4.2001262626262621</c:v>
                </c:pt>
                <c:pt idx="5">
                  <c:v>4.1509254864736596</c:v>
                </c:pt>
                <c:pt idx="6">
                  <c:v>4.0152529761904763</c:v>
                </c:pt>
                <c:pt idx="7">
                  <c:v>4.0033122553447766</c:v>
                </c:pt>
                <c:pt idx="8">
                  <c:v>4.0247499999999992</c:v>
                </c:pt>
                <c:pt idx="9">
                  <c:v>4.1148548421275706</c:v>
                </c:pt>
                <c:pt idx="10">
                  <c:v>4.0484283625730981</c:v>
                </c:pt>
                <c:pt idx="11">
                  <c:v>4.2747481209019673</c:v>
                </c:pt>
                <c:pt idx="12">
                  <c:v>4.3646541950113376</c:v>
                </c:pt>
                <c:pt idx="13">
                  <c:v>4.4408888888888889</c:v>
                </c:pt>
                <c:pt idx="14">
                  <c:v>4.1277573529411766</c:v>
                </c:pt>
                <c:pt idx="15">
                  <c:v>4.2575233301876905</c:v>
                </c:pt>
                <c:pt idx="16">
                  <c:v>4.4381751543209873</c:v>
                </c:pt>
                <c:pt idx="17">
                  <c:v>4.6818872308104726</c:v>
                </c:pt>
                <c:pt idx="18">
                  <c:v>4.8328333333333351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E3-4947-8178-D8A010A1C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1455"/>
        <c:axId val="476001871"/>
      </c:scatterChart>
      <c:valAx>
        <c:axId val="476001455"/>
        <c:scaling>
          <c:orientation val="minMax"/>
          <c:max val="2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871"/>
        <c:crosses val="autoZero"/>
        <c:crossBetween val="midCat"/>
      </c:valAx>
      <c:valAx>
        <c:axId val="4760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(2)'!$V$4</c:f>
              <c:strCache>
                <c:ptCount val="1"/>
                <c:pt idx="0">
                  <c:v>MSE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'Sheet1 (2)'!$T$6:$T$24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'Sheet1 (2)'!$W$6:$W$24</c:f>
              <c:numCache>
                <c:formatCode>General</c:formatCode>
                <c:ptCount val="19"/>
                <c:pt idx="0">
                  <c:v>0.63884559884559888</c:v>
                </c:pt>
                <c:pt idx="1">
                  <c:v>0.5764577594123047</c:v>
                </c:pt>
                <c:pt idx="2">
                  <c:v>0.554362209759937</c:v>
                </c:pt>
                <c:pt idx="3">
                  <c:v>0.54655290445988114</c:v>
                </c:pt>
                <c:pt idx="4">
                  <c:v>0.53636793101078817</c:v>
                </c:pt>
                <c:pt idx="5">
                  <c:v>0.51208955443649296</c:v>
                </c:pt>
                <c:pt idx="6">
                  <c:v>0.5054495301446521</c:v>
                </c:pt>
                <c:pt idx="7">
                  <c:v>0.49441678691678692</c:v>
                </c:pt>
                <c:pt idx="8">
                  <c:v>0.4902558552558553</c:v>
                </c:pt>
                <c:pt idx="9">
                  <c:v>0.47975827999751408</c:v>
                </c:pt>
                <c:pt idx="10">
                  <c:v>0.45992112242112237</c:v>
                </c:pt>
                <c:pt idx="11">
                  <c:v>0.4503209753209752</c:v>
                </c:pt>
                <c:pt idx="12">
                  <c:v>0.44822510822510819</c:v>
                </c:pt>
                <c:pt idx="13">
                  <c:v>0.43698794669382901</c:v>
                </c:pt>
                <c:pt idx="14">
                  <c:v>0.4326462678735406</c:v>
                </c:pt>
                <c:pt idx="15">
                  <c:v>0.44423184046345793</c:v>
                </c:pt>
                <c:pt idx="16">
                  <c:v>0.43211880711880707</c:v>
                </c:pt>
                <c:pt idx="17">
                  <c:v>0.44104769499506341</c:v>
                </c:pt>
                <c:pt idx="18">
                  <c:v>0.45358001194208086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E9-46F6-85AF-4E85110B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01455"/>
        <c:axId val="476001871"/>
      </c:scatterChart>
      <c:valAx>
        <c:axId val="476001455"/>
        <c:scaling>
          <c:orientation val="minMax"/>
          <c:max val="20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871"/>
        <c:crosses val="autoZero"/>
        <c:crossBetween val="midCat"/>
      </c:valAx>
      <c:valAx>
        <c:axId val="47600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76001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485774</xdr:colOff>
      <xdr:row>2</xdr:row>
      <xdr:rowOff>185737</xdr:rowOff>
    </xdr:from>
    <xdr:to>
      <xdr:col>19</xdr:col>
      <xdr:colOff>438149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C4BBC6-F382-4383-892B-6D5160B1E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228600</xdr:colOff>
      <xdr:row>0</xdr:row>
      <xdr:rowOff>176212</xdr:rowOff>
    </xdr:from>
    <xdr:to>
      <xdr:col>30</xdr:col>
      <xdr:colOff>533400</xdr:colOff>
      <xdr:row>13</xdr:row>
      <xdr:rowOff>195262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C70D81-E35C-4FC4-B213-65CE02AB9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200025</xdr:colOff>
      <xdr:row>14</xdr:row>
      <xdr:rowOff>142875</xdr:rowOff>
    </xdr:from>
    <xdr:to>
      <xdr:col>30</xdr:col>
      <xdr:colOff>504825</xdr:colOff>
      <xdr:row>27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7236C2-B765-4564-8694-B74484AE5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257175</xdr:colOff>
      <xdr:row>28</xdr:row>
      <xdr:rowOff>123825</xdr:rowOff>
    </xdr:from>
    <xdr:to>
      <xdr:col>30</xdr:col>
      <xdr:colOff>561975</xdr:colOff>
      <xdr:row>59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7DF036-419A-4EAC-B5EF-405CACEB0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485774</xdr:colOff>
      <xdr:row>2</xdr:row>
      <xdr:rowOff>185737</xdr:rowOff>
    </xdr:from>
    <xdr:to>
      <xdr:col>19</xdr:col>
      <xdr:colOff>438149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EEC24-C67D-4197-9DC3-9C0B7BAC9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228600</xdr:colOff>
      <xdr:row>0</xdr:row>
      <xdr:rowOff>176212</xdr:rowOff>
    </xdr:from>
    <xdr:to>
      <xdr:col>30</xdr:col>
      <xdr:colOff>533400</xdr:colOff>
      <xdr:row>13</xdr:row>
      <xdr:rowOff>195262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11697D-C395-482A-AD55-81BC86D9E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200025</xdr:colOff>
      <xdr:row>14</xdr:row>
      <xdr:rowOff>142875</xdr:rowOff>
    </xdr:from>
    <xdr:to>
      <xdr:col>30</xdr:col>
      <xdr:colOff>504825</xdr:colOff>
      <xdr:row>27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30BE25-68B9-4B25-9EC4-16FB25DC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257175</xdr:colOff>
      <xdr:row>28</xdr:row>
      <xdr:rowOff>123825</xdr:rowOff>
    </xdr:from>
    <xdr:to>
      <xdr:col>30</xdr:col>
      <xdr:colOff>561975</xdr:colOff>
      <xdr:row>59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2F5407-6D50-4C20-BBEC-B81356164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88D3-997B-45ED-917A-CF140F92D6A0}">
  <dimension ref="A1:W52"/>
  <sheetViews>
    <sheetView tabSelected="1" workbookViewId="0">
      <selection activeCell="K13" sqref="K13:K51"/>
    </sheetView>
  </sheetViews>
  <sheetFormatPr defaultColWidth="9.140625" defaultRowHeight="16.5" x14ac:dyDescent="0.3"/>
  <cols>
    <col min="1" max="2" width="9.140625" style="1"/>
    <col min="3" max="11" width="9.5703125" style="1" customWidth="1"/>
    <col min="12" max="14" width="9.140625" style="1"/>
    <col min="15" max="15" width="18" style="1" customWidth="1"/>
    <col min="16" max="16" width="9.140625" style="1"/>
    <col min="17" max="17" width="31.7109375" style="1" bestFit="1" customWidth="1"/>
    <col min="18" max="16384" width="9.140625" style="1"/>
  </cols>
  <sheetData>
    <row r="1" spans="1:23" x14ac:dyDescent="0.3">
      <c r="A1" s="9" t="s">
        <v>0</v>
      </c>
      <c r="B1" s="3" t="s">
        <v>2</v>
      </c>
      <c r="C1" s="11" t="s">
        <v>4</v>
      </c>
      <c r="D1" s="15" t="s">
        <v>3</v>
      </c>
      <c r="E1" s="15" t="s">
        <v>11</v>
      </c>
      <c r="F1" s="12" t="s">
        <v>5</v>
      </c>
      <c r="G1" s="10" t="s">
        <v>6</v>
      </c>
      <c r="H1" s="10" t="s">
        <v>9</v>
      </c>
      <c r="I1" s="12" t="s">
        <v>7</v>
      </c>
      <c r="J1" s="10" t="s">
        <v>8</v>
      </c>
      <c r="K1" s="12" t="s">
        <v>10</v>
      </c>
      <c r="O1" s="1" t="s">
        <v>1</v>
      </c>
      <c r="P1" s="1">
        <v>11</v>
      </c>
      <c r="Q1"/>
      <c r="R1"/>
      <c r="S1"/>
    </row>
    <row r="2" spans="1:23" x14ac:dyDescent="0.3">
      <c r="A2" s="4">
        <v>1</v>
      </c>
      <c r="B2" s="6">
        <v>2</v>
      </c>
      <c r="C2" s="2"/>
      <c r="D2" s="16"/>
      <c r="E2" s="16"/>
      <c r="F2" s="13"/>
      <c r="G2" s="2"/>
      <c r="H2" s="2"/>
      <c r="I2" s="13"/>
      <c r="J2" s="2"/>
      <c r="K2" s="13"/>
      <c r="Q2"/>
      <c r="R2"/>
      <c r="S2"/>
    </row>
    <row r="3" spans="1:23" x14ac:dyDescent="0.3">
      <c r="A3" s="4">
        <v>2</v>
      </c>
      <c r="B3" s="6">
        <v>2</v>
      </c>
      <c r="C3" s="7" t="e" cm="1">
        <f t="array" ref="C3">IF(A2&lt;$P$1,NA(),IF(A2=$P$1,AVERAGE(B$2:B2),C1+(B2-INDEX(B$2:B2,A2-$P$1))/$P$1))</f>
        <v>#N/A</v>
      </c>
      <c r="D3" s="17" t="str">
        <f>IF($A2&lt;$P$1,"",B3-C3)</f>
        <v/>
      </c>
      <c r="E3" s="17" t="str">
        <f>IF($A2&lt;$P$1,"",ABS(D3))</f>
        <v/>
      </c>
      <c r="F3" s="14" t="str">
        <f>IFERROR(AVERAGE(E$3:E3),"")</f>
        <v/>
      </c>
      <c r="G3" s="8" t="str">
        <f>IFERROR(SUM(D$3:D3)/F3,"")</f>
        <v/>
      </c>
      <c r="H3" s="8" t="str">
        <f>IFERROR(D3^2,"")</f>
        <v/>
      </c>
      <c r="I3" s="14" t="str">
        <f>IFERROR(AVERAGE(H$3:H3),"")</f>
        <v/>
      </c>
      <c r="J3" s="8" t="str">
        <f>IF(OR(A2&lt;$P$1,B3=0),"",E3/B3)</f>
        <v/>
      </c>
      <c r="K3" s="14" t="str">
        <f>IFERROR(AVERAGE(J$3:J3),"")</f>
        <v/>
      </c>
      <c r="Q3"/>
      <c r="R3"/>
      <c r="S3"/>
    </row>
    <row r="4" spans="1:23" x14ac:dyDescent="0.3">
      <c r="A4" s="4">
        <v>3</v>
      </c>
      <c r="B4" s="6">
        <v>1</v>
      </c>
      <c r="C4" s="7" t="e" cm="1">
        <f t="array" ref="C4">IF(A3&lt;$P$1,NA(),IF(A3=$P$1,AVERAGE(B$2:B3),C3+(B3-INDEX(B$2:B3,A3-$P$1))/$P$1))</f>
        <v>#N/A</v>
      </c>
      <c r="D4" s="17" t="str">
        <f t="shared" ref="D4:D51" si="0">IF($A3&lt;$P$1,"",B4-C4)</f>
        <v/>
      </c>
      <c r="E4" s="17" t="str">
        <f t="shared" ref="E4:E51" si="1">IF($A3&lt;$P$1,"",ABS(D4))</f>
        <v/>
      </c>
      <c r="F4" s="14" t="str">
        <f>IFERROR(AVERAGE(E$3:E4),"")</f>
        <v/>
      </c>
      <c r="G4" s="8" t="str">
        <f>IFERROR(SUM(D$3:D4)/F4,"")</f>
        <v/>
      </c>
      <c r="H4" s="8" t="str">
        <f t="shared" ref="H4:H51" si="2">IFERROR(D4^2,"")</f>
        <v/>
      </c>
      <c r="I4" s="14" t="str">
        <f>IFERROR(AVERAGE(H$3:H4),"")</f>
        <v/>
      </c>
      <c r="J4" s="8" t="str">
        <f t="shared" ref="J4:J51" si="3">IF(OR(A3&lt;$P$1,B4=0),"",E4/B4)</f>
        <v/>
      </c>
      <c r="K4" s="14" t="str">
        <f>IFERROR(AVERAGE(J$3:J4),"")</f>
        <v/>
      </c>
      <c r="U4" s="1" t="s">
        <v>5</v>
      </c>
      <c r="V4" s="1" t="s">
        <v>7</v>
      </c>
      <c r="W4" s="1" t="s">
        <v>10</v>
      </c>
    </row>
    <row r="5" spans="1:23" x14ac:dyDescent="0.3">
      <c r="A5" s="4">
        <v>4</v>
      </c>
      <c r="B5" s="6">
        <v>0</v>
      </c>
      <c r="C5" s="7" t="e" cm="1">
        <f t="array" ref="C5">IF(A4&lt;$P$1,NA(),IF(A4=$P$1,AVERAGE(B$2:B4),C4+(B4-INDEX(B$2:B4,A4-$P$1))/$P$1))</f>
        <v>#N/A</v>
      </c>
      <c r="D5" s="17" t="str">
        <f t="shared" si="0"/>
        <v/>
      </c>
      <c r="E5" s="17" t="str">
        <f t="shared" si="1"/>
        <v/>
      </c>
      <c r="F5" s="14" t="str">
        <f>IFERROR(AVERAGE(E$3:E5),"")</f>
        <v/>
      </c>
      <c r="G5" s="8" t="str">
        <f>IFERROR(SUM(D$3:D5)/F5,"")</f>
        <v/>
      </c>
      <c r="H5" s="8" t="str">
        <f t="shared" si="2"/>
        <v/>
      </c>
      <c r="I5" s="14" t="str">
        <f>IFERROR(AVERAGE(H$3:H5),"")</f>
        <v/>
      </c>
      <c r="J5" s="8" t="str">
        <f t="shared" si="3"/>
        <v/>
      </c>
      <c r="K5" s="14" t="str">
        <f>IFERROR(AVERAGE(J$3:J5),"")</f>
        <v/>
      </c>
      <c r="U5" s="5">
        <f>F51</f>
        <v>1.4965034965034965</v>
      </c>
      <c r="V5" s="5">
        <f>I51</f>
        <v>4.1148548421275706</v>
      </c>
      <c r="W5" s="5">
        <f>K51</f>
        <v>0.47975827999751408</v>
      </c>
    </row>
    <row r="6" spans="1:23" x14ac:dyDescent="0.3">
      <c r="A6" s="4">
        <v>5</v>
      </c>
      <c r="B6" s="6">
        <v>2</v>
      </c>
      <c r="C6" s="7" t="e" cm="1">
        <f t="array" ref="C6">IF(A5&lt;$P$1,NA(),IF(A5=$P$1,AVERAGE(B$2:B5),C5+(B5-INDEX(B$2:B5,A5-$P$1))/$P$1))</f>
        <v>#N/A</v>
      </c>
      <c r="D6" s="17" t="str">
        <f t="shared" si="0"/>
        <v/>
      </c>
      <c r="E6" s="17" t="str">
        <f t="shared" si="1"/>
        <v/>
      </c>
      <c r="F6" s="14" t="str">
        <f>IFERROR(AVERAGE(E$3:E6),"")</f>
        <v/>
      </c>
      <c r="G6" s="8" t="str">
        <f>IFERROR(SUM(D$3:D6)/F6,"")</f>
        <v/>
      </c>
      <c r="H6" s="8" t="str">
        <f t="shared" si="2"/>
        <v/>
      </c>
      <c r="I6" s="14" t="str">
        <f>IFERROR(AVERAGE(H$3:H6),"")</f>
        <v/>
      </c>
      <c r="J6" s="8" t="str">
        <f t="shared" si="3"/>
        <v/>
      </c>
      <c r="K6" s="14" t="str">
        <f>IFERROR(AVERAGE(J$3:J6),"")</f>
        <v/>
      </c>
      <c r="T6" s="1">
        <v>2</v>
      </c>
      <c r="U6" s="1">
        <f t="dataTable" ref="U6:W24" dt2D="0" dtr="0" r1="P1"/>
        <v>1.6770833333333333</v>
      </c>
      <c r="V6" s="1">
        <v>4.807291666666667</v>
      </c>
      <c r="W6" s="1">
        <v>0.63884559884559888</v>
      </c>
    </row>
    <row r="7" spans="1:23" x14ac:dyDescent="0.3">
      <c r="A7" s="4">
        <v>6</v>
      </c>
      <c r="B7" s="6">
        <v>1</v>
      </c>
      <c r="C7" s="7" t="e" cm="1">
        <f t="array" ref="C7">IF(A6&lt;$P$1,NA(),IF(A6=$P$1,AVERAGE(B$2:B6),C6+(B6-INDEX(B$2:B6,A6-$P$1))/$P$1))</f>
        <v>#N/A</v>
      </c>
      <c r="D7" s="17" t="str">
        <f t="shared" si="0"/>
        <v/>
      </c>
      <c r="E7" s="17" t="str">
        <f t="shared" si="1"/>
        <v/>
      </c>
      <c r="F7" s="14" t="str">
        <f>IFERROR(AVERAGE(E$3:E7),"")</f>
        <v/>
      </c>
      <c r="G7" s="8" t="str">
        <f>IFERROR(SUM(D$3:D7)/F7,"")</f>
        <v/>
      </c>
      <c r="H7" s="8" t="str">
        <f t="shared" si="2"/>
        <v/>
      </c>
      <c r="I7" s="14" t="str">
        <f>IFERROR(AVERAGE(H$3:H7),"")</f>
        <v/>
      </c>
      <c r="J7" s="8" t="str">
        <f t="shared" si="3"/>
        <v/>
      </c>
      <c r="K7" s="14" t="str">
        <f>IFERROR(AVERAGE(J$3:J7),"")</f>
        <v/>
      </c>
      <c r="T7" s="1">
        <v>3</v>
      </c>
      <c r="U7" s="1">
        <v>1.5390070921985817</v>
      </c>
      <c r="V7" s="1">
        <v>4.0827423167848709</v>
      </c>
      <c r="W7" s="1">
        <v>0.5764577594123047</v>
      </c>
    </row>
    <row r="8" spans="1:23" x14ac:dyDescent="0.3">
      <c r="A8" s="4">
        <v>7</v>
      </c>
      <c r="B8" s="6">
        <v>0</v>
      </c>
      <c r="C8" s="7" t="e" cm="1">
        <f t="array" ref="C8">IF(A7&lt;$P$1,NA(),IF(A7=$P$1,AVERAGE(B$2:B7),C7+(B7-INDEX(B$2:B7,A7-$P$1))/$P$1))</f>
        <v>#N/A</v>
      </c>
      <c r="D8" s="17" t="str">
        <f t="shared" si="0"/>
        <v/>
      </c>
      <c r="E8" s="17" t="str">
        <f t="shared" si="1"/>
        <v/>
      </c>
      <c r="F8" s="14" t="str">
        <f>IFERROR(AVERAGE(E$3:E8),"")</f>
        <v/>
      </c>
      <c r="G8" s="8" t="str">
        <f>IFERROR(SUM(D$3:D8)/F8,"")</f>
        <v/>
      </c>
      <c r="H8" s="8" t="str">
        <f t="shared" si="2"/>
        <v/>
      </c>
      <c r="I8" s="14" t="str">
        <f>IFERROR(AVERAGE(H$3:H8),"")</f>
        <v/>
      </c>
      <c r="J8" s="8" t="str">
        <f t="shared" si="3"/>
        <v/>
      </c>
      <c r="K8" s="14" t="str">
        <f>IFERROR(AVERAGE(J$3:J8),"")</f>
        <v/>
      </c>
      <c r="T8" s="1">
        <v>4</v>
      </c>
      <c r="U8" s="1">
        <v>1.5</v>
      </c>
      <c r="V8" s="1">
        <v>4.0951086956521738</v>
      </c>
      <c r="W8" s="1">
        <v>0.554362209759937</v>
      </c>
    </row>
    <row r="9" spans="1:23" x14ac:dyDescent="0.3">
      <c r="A9" s="4">
        <v>8</v>
      </c>
      <c r="B9" s="6">
        <v>2</v>
      </c>
      <c r="C9" s="7" t="e" cm="1">
        <f t="array" ref="C9">IF(A8&lt;$P$1,NA(),IF(A8=$P$1,AVERAGE(B$2:B8),C8+(B8-INDEX(B$2:B8,A8-$P$1))/$P$1))</f>
        <v>#N/A</v>
      </c>
      <c r="D9" s="17" t="str">
        <f t="shared" si="0"/>
        <v/>
      </c>
      <c r="E9" s="17" t="str">
        <f t="shared" si="1"/>
        <v/>
      </c>
      <c r="F9" s="14" t="str">
        <f>IFERROR(AVERAGE(E$3:E9),"")</f>
        <v/>
      </c>
      <c r="G9" s="8" t="str">
        <f>IFERROR(SUM(D$3:D9)/F9,"")</f>
        <v/>
      </c>
      <c r="H9" s="8" t="str">
        <f t="shared" si="2"/>
        <v/>
      </c>
      <c r="I9" s="14" t="str">
        <f>IFERROR(AVERAGE(H$3:H9),"")</f>
        <v/>
      </c>
      <c r="J9" s="8" t="str">
        <f t="shared" si="3"/>
        <v/>
      </c>
      <c r="K9" s="14" t="str">
        <f>IFERROR(AVERAGE(J$3:J9),"")</f>
        <v/>
      </c>
      <c r="T9" s="1">
        <v>5</v>
      </c>
      <c r="U9" s="1">
        <v>1.5022222222222223</v>
      </c>
      <c r="V9" s="1">
        <v>4.1724444444444444</v>
      </c>
      <c r="W9" s="1">
        <v>0.54655290445988114</v>
      </c>
    </row>
    <row r="10" spans="1:23" x14ac:dyDescent="0.3">
      <c r="A10" s="4">
        <v>9</v>
      </c>
      <c r="B10" s="6">
        <v>2</v>
      </c>
      <c r="C10" s="7" t="e" cm="1">
        <f t="array" ref="C10">IF(A9&lt;$P$1,NA(),IF(A9=$P$1,AVERAGE(B$2:B9),C9+(B9-INDEX(B$2:B9,A9-$P$1))/$P$1))</f>
        <v>#N/A</v>
      </c>
      <c r="D10" s="17" t="str">
        <f t="shared" si="0"/>
        <v/>
      </c>
      <c r="E10" s="17" t="str">
        <f t="shared" si="1"/>
        <v/>
      </c>
      <c r="F10" s="14" t="str">
        <f>IFERROR(AVERAGE(E$3:E10),"")</f>
        <v/>
      </c>
      <c r="G10" s="8" t="str">
        <f>IFERROR(SUM(D$3:D10)/F10,"")</f>
        <v/>
      </c>
      <c r="H10" s="8" t="str">
        <f t="shared" si="2"/>
        <v/>
      </c>
      <c r="I10" s="14" t="str">
        <f>IFERROR(AVERAGE(H$3:H10),"")</f>
        <v/>
      </c>
      <c r="J10" s="8" t="str">
        <f t="shared" si="3"/>
        <v/>
      </c>
      <c r="K10" s="14" t="str">
        <f>IFERROR(AVERAGE(J$3:J10),"")</f>
        <v/>
      </c>
      <c r="T10" s="1">
        <v>6</v>
      </c>
      <c r="U10" s="1">
        <v>1.5189393939393943</v>
      </c>
      <c r="V10" s="1">
        <v>4.2001262626262621</v>
      </c>
      <c r="W10" s="1">
        <v>0.53636793101078817</v>
      </c>
    </row>
    <row r="11" spans="1:23" x14ac:dyDescent="0.3">
      <c r="A11" s="4">
        <v>10</v>
      </c>
      <c r="B11" s="6">
        <v>3</v>
      </c>
      <c r="C11" s="7" t="e" cm="1">
        <f t="array" ref="C11">IF(A10&lt;$P$1,NA(),IF(A10=$P$1,AVERAGE(B$2:B10),C10+(B10-INDEX(B$2:B10,A10-$P$1))/$P$1))</f>
        <v>#N/A</v>
      </c>
      <c r="D11" s="17" t="str">
        <f t="shared" si="0"/>
        <v/>
      </c>
      <c r="E11" s="17" t="str">
        <f t="shared" si="1"/>
        <v/>
      </c>
      <c r="F11" s="14" t="str">
        <f>IFERROR(AVERAGE(E$3:E11),"")</f>
        <v/>
      </c>
      <c r="G11" s="8" t="str">
        <f>IFERROR(SUM(D$3:D11)/F11,"")</f>
        <v/>
      </c>
      <c r="H11" s="8" t="str">
        <f t="shared" si="2"/>
        <v/>
      </c>
      <c r="I11" s="14" t="str">
        <f>IFERROR(AVERAGE(H$3:H11),"")</f>
        <v/>
      </c>
      <c r="J11" s="8" t="str">
        <f t="shared" si="3"/>
        <v/>
      </c>
      <c r="K11" s="14" t="str">
        <f>IFERROR(AVERAGE(J$3:J11),"")</f>
        <v/>
      </c>
      <c r="T11" s="1">
        <v>7</v>
      </c>
      <c r="U11" s="1">
        <v>1.5083056478405312</v>
      </c>
      <c r="V11" s="1">
        <v>4.1509254864736596</v>
      </c>
      <c r="W11" s="1">
        <v>0.51208955443649296</v>
      </c>
    </row>
    <row r="12" spans="1:23" x14ac:dyDescent="0.3">
      <c r="A12" s="4">
        <v>11</v>
      </c>
      <c r="B12" s="6">
        <v>1</v>
      </c>
      <c r="C12" s="7" t="e" cm="1">
        <f t="array" ref="C12">IF(A11&lt;$P$1,NA(),IF(A11=$P$1,AVERAGE(B$2:B11),C11+(B11-INDEX(B$2:B11,A11-$P$1))/$P$1))</f>
        <v>#N/A</v>
      </c>
      <c r="D12" s="17" t="str">
        <f t="shared" si="0"/>
        <v/>
      </c>
      <c r="E12" s="17" t="str">
        <f t="shared" si="1"/>
        <v/>
      </c>
      <c r="F12" s="14" t="str">
        <f>IFERROR(AVERAGE(E$3:E12),"")</f>
        <v/>
      </c>
      <c r="G12" s="8" t="str">
        <f>IFERROR(SUM(D$3:D12)/F12,"")</f>
        <v/>
      </c>
      <c r="H12" s="8" t="str">
        <f t="shared" si="2"/>
        <v/>
      </c>
      <c r="I12" s="14" t="str">
        <f>IFERROR(AVERAGE(H$3:H12),"")</f>
        <v/>
      </c>
      <c r="J12" s="8" t="str">
        <f t="shared" si="3"/>
        <v/>
      </c>
      <c r="K12" s="14" t="str">
        <f>IFERROR(AVERAGE(J$3:J12),"")</f>
        <v/>
      </c>
      <c r="T12" s="1">
        <v>8</v>
      </c>
      <c r="U12" s="1">
        <v>1.4970238095238095</v>
      </c>
      <c r="V12" s="1">
        <v>4.0152529761904763</v>
      </c>
      <c r="W12" s="1">
        <v>0.5054495301446521</v>
      </c>
    </row>
    <row r="13" spans="1:23" x14ac:dyDescent="0.3">
      <c r="A13" s="4">
        <v>12</v>
      </c>
      <c r="B13" s="6">
        <v>3</v>
      </c>
      <c r="C13" s="7" cm="1">
        <f t="array" ref="C13">IF(A12&lt;$P$1,NA(),IF(A12=$P$1,AVERAGE(B$2:B12),C12+(B12-INDEX(B$2:B12,A12-$P$1))/$P$1))</f>
        <v>1.4545454545454546</v>
      </c>
      <c r="D13" s="17">
        <f t="shared" si="0"/>
        <v>1.5454545454545454</v>
      </c>
      <c r="E13" s="17">
        <f t="shared" si="1"/>
        <v>1.5454545454545454</v>
      </c>
      <c r="F13" s="18">
        <f>IFERROR(AVERAGE(E$3:E13),"")</f>
        <v>1.5454545454545454</v>
      </c>
      <c r="G13" s="8">
        <f>IFERROR(SUM(D$3:D13)/F13,"")</f>
        <v>1</v>
      </c>
      <c r="H13" s="8">
        <f t="shared" si="2"/>
        <v>2.3884297520661155</v>
      </c>
      <c r="I13" s="18">
        <f>IFERROR(AVERAGE(H$3:H13),"")</f>
        <v>2.3884297520661155</v>
      </c>
      <c r="J13" s="8">
        <f t="shared" si="3"/>
        <v>0.51515151515151514</v>
      </c>
      <c r="K13" s="18">
        <f>IFERROR(AVERAGE(J$3:J13),"")</f>
        <v>0.51515151515151514</v>
      </c>
      <c r="T13" s="1">
        <v>9</v>
      </c>
      <c r="U13" s="1">
        <v>1.4986449864498641</v>
      </c>
      <c r="V13" s="1">
        <v>4.0033122553447766</v>
      </c>
      <c r="W13" s="1">
        <v>0.49441678691678692</v>
      </c>
    </row>
    <row r="14" spans="1:23" x14ac:dyDescent="0.3">
      <c r="A14" s="4">
        <v>13</v>
      </c>
      <c r="B14" s="6">
        <v>3</v>
      </c>
      <c r="C14" s="7" cm="1">
        <f t="array" ref="C14">IF(A13&lt;$P$1,NA(),IF(A13=$P$1,AVERAGE(B$2:B13),C13+(B13-INDEX(B$2:B13,A13-$P$1))/$P$1))</f>
        <v>1.5454545454545454</v>
      </c>
      <c r="D14" s="17">
        <f t="shared" si="0"/>
        <v>1.4545454545454546</v>
      </c>
      <c r="E14" s="17">
        <f t="shared" si="1"/>
        <v>1.4545454545454546</v>
      </c>
      <c r="F14" s="18">
        <f>IFERROR(AVERAGE(E$3:E14),"")</f>
        <v>1.5</v>
      </c>
      <c r="G14" s="8">
        <f>IFERROR(SUM(D$3:D14)/F14,"")</f>
        <v>2</v>
      </c>
      <c r="H14" s="8">
        <f t="shared" si="2"/>
        <v>2.115702479338843</v>
      </c>
      <c r="I14" s="18">
        <f>IFERROR(AVERAGE(H$3:H14),"")</f>
        <v>2.2520661157024793</v>
      </c>
      <c r="J14" s="8">
        <f t="shared" si="3"/>
        <v>0.48484848484848486</v>
      </c>
      <c r="K14" s="18">
        <f>IFERROR(AVERAGE(J$3:J14),"")</f>
        <v>0.5</v>
      </c>
      <c r="T14" s="1">
        <v>10</v>
      </c>
      <c r="U14" s="1">
        <v>1.4875</v>
      </c>
      <c r="V14" s="1">
        <v>4.0247499999999992</v>
      </c>
      <c r="W14" s="1">
        <v>0.4902558552558553</v>
      </c>
    </row>
    <row r="15" spans="1:23" x14ac:dyDescent="0.3">
      <c r="A15" s="4">
        <v>14</v>
      </c>
      <c r="B15" s="6">
        <v>2</v>
      </c>
      <c r="C15" s="7" cm="1">
        <f t="array" ref="C15">IF(A14&lt;$P$1,NA(),IF(A14=$P$1,AVERAGE(B$2:B14),C14+(B14-INDEX(B$2:B14,A14-$P$1))/$P$1))</f>
        <v>1.6363636363636362</v>
      </c>
      <c r="D15" s="17">
        <f t="shared" si="0"/>
        <v>0.36363636363636376</v>
      </c>
      <c r="E15" s="17">
        <f t="shared" si="1"/>
        <v>0.36363636363636376</v>
      </c>
      <c r="F15" s="18">
        <f>IFERROR(AVERAGE(E$3:E15),"")</f>
        <v>1.1212121212121213</v>
      </c>
      <c r="G15" s="8">
        <f>IFERROR(SUM(D$3:D15)/F15,"")</f>
        <v>3</v>
      </c>
      <c r="H15" s="8">
        <f t="shared" si="2"/>
        <v>0.13223140495867777</v>
      </c>
      <c r="I15" s="18">
        <f>IFERROR(AVERAGE(H$3:H15),"")</f>
        <v>1.5454545454545456</v>
      </c>
      <c r="J15" s="8">
        <f t="shared" si="3"/>
        <v>0.18181818181818188</v>
      </c>
      <c r="K15" s="18">
        <f>IFERROR(AVERAGE(J$3:J15),"")</f>
        <v>0.39393939393939398</v>
      </c>
      <c r="T15" s="1">
        <v>11</v>
      </c>
      <c r="U15" s="1">
        <v>1.4965034965034965</v>
      </c>
      <c r="V15" s="1">
        <v>4.1148548421275706</v>
      </c>
      <c r="W15" s="1">
        <v>0.47975827999751408</v>
      </c>
    </row>
    <row r="16" spans="1:23" x14ac:dyDescent="0.3">
      <c r="A16" s="4">
        <v>15</v>
      </c>
      <c r="B16" s="6">
        <v>1</v>
      </c>
      <c r="C16" s="7" cm="1">
        <f t="array" ref="C16">IF(A15&lt;$P$1,NA(),IF(A15=$P$1,AVERAGE(B$2:B15),C15+(B15-INDEX(B$2:B15,A15-$P$1))/$P$1))</f>
        <v>1.7272727272727271</v>
      </c>
      <c r="D16" s="17">
        <f t="shared" si="0"/>
        <v>-0.72727272727272707</v>
      </c>
      <c r="E16" s="17">
        <f t="shared" si="1"/>
        <v>0.72727272727272707</v>
      </c>
      <c r="F16" s="18">
        <f>IFERROR(AVERAGE(E$3:E16),"")</f>
        <v>1.0227272727272727</v>
      </c>
      <c r="G16" s="8">
        <f>IFERROR(SUM(D$3:D16)/F16,"")</f>
        <v>2.5777777777777779</v>
      </c>
      <c r="H16" s="8">
        <f t="shared" si="2"/>
        <v>0.52892561983471043</v>
      </c>
      <c r="I16" s="18">
        <f>IFERROR(AVERAGE(H$3:H16),"")</f>
        <v>1.2913223140495869</v>
      </c>
      <c r="J16" s="8">
        <f t="shared" si="3"/>
        <v>0.72727272727272707</v>
      </c>
      <c r="K16" s="18">
        <f>IFERROR(AVERAGE(J$3:J16),"")</f>
        <v>0.47727272727272724</v>
      </c>
      <c r="T16" s="1">
        <v>12</v>
      </c>
      <c r="U16" s="1">
        <v>1.4758771929824561</v>
      </c>
      <c r="V16" s="1">
        <v>4.0484283625730981</v>
      </c>
      <c r="W16" s="1">
        <v>0.45992112242112237</v>
      </c>
    </row>
    <row r="17" spans="1:23" x14ac:dyDescent="0.3">
      <c r="A17" s="4">
        <v>16</v>
      </c>
      <c r="B17" s="6">
        <v>6</v>
      </c>
      <c r="C17" s="7" cm="1">
        <f t="array" ref="C17">IF(A16&lt;$P$1,NA(),IF(A16=$P$1,AVERAGE(B$2:B16),C16+(B16-INDEX(B$2:B16,A16-$P$1))/$P$1))</f>
        <v>1.8181818181818179</v>
      </c>
      <c r="D17" s="17">
        <f t="shared" si="0"/>
        <v>4.1818181818181817</v>
      </c>
      <c r="E17" s="17">
        <f t="shared" si="1"/>
        <v>4.1818181818181817</v>
      </c>
      <c r="F17" s="18">
        <f>IFERROR(AVERAGE(E$3:E17),"")</f>
        <v>1.6545454545454548</v>
      </c>
      <c r="G17" s="8">
        <f>IFERROR(SUM(D$3:D17)/F17,"")</f>
        <v>4.1208791208791204</v>
      </c>
      <c r="H17" s="8">
        <f t="shared" si="2"/>
        <v>17.487603305785122</v>
      </c>
      <c r="I17" s="18">
        <f>IFERROR(AVERAGE(H$3:H17),"")</f>
        <v>4.5305785123966942</v>
      </c>
      <c r="J17" s="8">
        <f t="shared" si="3"/>
        <v>0.69696969696969691</v>
      </c>
      <c r="K17" s="18">
        <f>IFERROR(AVERAGE(J$3:J17),"")</f>
        <v>0.52121212121212124</v>
      </c>
      <c r="T17" s="1">
        <v>13</v>
      </c>
      <c r="U17" s="1">
        <v>1.4802494802494801</v>
      </c>
      <c r="V17" s="1">
        <v>4.2747481209019673</v>
      </c>
      <c r="W17" s="1">
        <v>0.4503209753209752</v>
      </c>
    </row>
    <row r="18" spans="1:23" x14ac:dyDescent="0.3">
      <c r="A18" s="4">
        <v>17</v>
      </c>
      <c r="B18" s="6">
        <v>2</v>
      </c>
      <c r="C18" s="7" cm="1">
        <f t="array" ref="C18">IF(A17&lt;$P$1,NA(),IF(A17=$P$1,AVERAGE(B$2:B17),C17+(B17-INDEX(B$2:B17,A17-$P$1))/$P$1))</f>
        <v>2.1818181818181817</v>
      </c>
      <c r="D18" s="17">
        <f t="shared" si="0"/>
        <v>-0.18181818181818166</v>
      </c>
      <c r="E18" s="17">
        <f t="shared" si="1"/>
        <v>0.18181818181818166</v>
      </c>
      <c r="F18" s="18">
        <f>IFERROR(AVERAGE(E$3:E18),"")</f>
        <v>1.4090909090909092</v>
      </c>
      <c r="G18" s="8">
        <f>IFERROR(SUM(D$3:D18)/F18,"")</f>
        <v>4.709677419354839</v>
      </c>
      <c r="H18" s="8">
        <f t="shared" si="2"/>
        <v>3.305785123966936E-2</v>
      </c>
      <c r="I18" s="18">
        <f>IFERROR(AVERAGE(H$3:H18),"")</f>
        <v>3.78099173553719</v>
      </c>
      <c r="J18" s="8">
        <f t="shared" si="3"/>
        <v>9.0909090909090828E-2</v>
      </c>
      <c r="K18" s="18">
        <f>IFERROR(AVERAGE(J$3:J18),"")</f>
        <v>0.44949494949494945</v>
      </c>
      <c r="T18" s="1">
        <v>14</v>
      </c>
      <c r="U18" s="1">
        <v>1.501984126984127</v>
      </c>
      <c r="V18" s="1">
        <v>4.3646541950113376</v>
      </c>
      <c r="W18" s="1">
        <v>0.44822510822510819</v>
      </c>
    </row>
    <row r="19" spans="1:23" x14ac:dyDescent="0.3">
      <c r="A19" s="4">
        <v>18</v>
      </c>
      <c r="B19" s="6">
        <v>1</v>
      </c>
      <c r="C19" s="7" cm="1">
        <f t="array" ref="C19">IF(A18&lt;$P$1,NA(),IF(A18=$P$1,AVERAGE(B$2:B18),C18+(B18-INDEX(B$2:B18,A18-$P$1))/$P$1))</f>
        <v>2.2727272727272725</v>
      </c>
      <c r="D19" s="17">
        <f t="shared" si="0"/>
        <v>-1.2727272727272725</v>
      </c>
      <c r="E19" s="17">
        <f t="shared" si="1"/>
        <v>1.2727272727272725</v>
      </c>
      <c r="F19" s="18">
        <f>IFERROR(AVERAGE(E$3:E19),"")</f>
        <v>1.3896103896103895</v>
      </c>
      <c r="G19" s="8">
        <f>IFERROR(SUM(D$3:D19)/F19,"")</f>
        <v>3.8598130841121501</v>
      </c>
      <c r="H19" s="8">
        <f t="shared" si="2"/>
        <v>1.6198347107438011</v>
      </c>
      <c r="I19" s="18">
        <f>IFERROR(AVERAGE(H$3:H19),"")</f>
        <v>3.4722550177095632</v>
      </c>
      <c r="J19" s="8">
        <f t="shared" si="3"/>
        <v>1.2727272727272725</v>
      </c>
      <c r="K19" s="18">
        <f>IFERROR(AVERAGE(J$3:J19),"")</f>
        <v>0.56709956709956699</v>
      </c>
      <c r="T19" s="1">
        <v>15</v>
      </c>
      <c r="U19" s="1">
        <v>1.5314285714285714</v>
      </c>
      <c r="V19" s="1">
        <v>4.4408888888888889</v>
      </c>
      <c r="W19" s="1">
        <v>0.43698794669382901</v>
      </c>
    </row>
    <row r="20" spans="1:23" x14ac:dyDescent="0.3">
      <c r="A20" s="4">
        <v>19</v>
      </c>
      <c r="B20" s="6">
        <v>2</v>
      </c>
      <c r="C20" s="7" cm="1">
        <f t="array" ref="C20">IF(A19&lt;$P$1,NA(),IF(A19=$P$1,AVERAGE(B$2:B19),C19+(B19-INDEX(B$2:B19,A19-$P$1))/$P$1))</f>
        <v>2.3636363636363633</v>
      </c>
      <c r="D20" s="17">
        <f t="shared" si="0"/>
        <v>-0.36363636363636331</v>
      </c>
      <c r="E20" s="17">
        <f t="shared" si="1"/>
        <v>0.36363636363636331</v>
      </c>
      <c r="F20" s="18">
        <f>IFERROR(AVERAGE(E$3:E20),"")</f>
        <v>1.2613636363636362</v>
      </c>
      <c r="G20" s="8">
        <f>IFERROR(SUM(D$3:D20)/F20,"")</f>
        <v>3.9639639639639652</v>
      </c>
      <c r="H20" s="8">
        <f t="shared" si="2"/>
        <v>0.13223140495867744</v>
      </c>
      <c r="I20" s="18">
        <f>IFERROR(AVERAGE(H$3:H20),"")</f>
        <v>3.0547520661157024</v>
      </c>
      <c r="J20" s="8">
        <f t="shared" si="3"/>
        <v>0.18181818181818166</v>
      </c>
      <c r="K20" s="18">
        <f>IFERROR(AVERAGE(J$3:J20),"")</f>
        <v>0.51893939393939381</v>
      </c>
      <c r="T20" s="1">
        <v>16</v>
      </c>
      <c r="U20" s="1">
        <v>1.463235294117647</v>
      </c>
      <c r="V20" s="1">
        <v>4.1277573529411766</v>
      </c>
      <c r="W20" s="1">
        <v>0.4326462678735406</v>
      </c>
    </row>
    <row r="21" spans="1:23" x14ac:dyDescent="0.3">
      <c r="A21" s="4">
        <v>20</v>
      </c>
      <c r="B21" s="6">
        <v>2</v>
      </c>
      <c r="C21" s="7" cm="1">
        <f t="array" ref="C21">IF(A20&lt;$P$1,NA(),IF(A20=$P$1,AVERAGE(B$2:B20),C20+(B20-INDEX(B$2:B20,A20-$P$1))/$P$1))</f>
        <v>2.3636363636363633</v>
      </c>
      <c r="D21" s="17">
        <f t="shared" si="0"/>
        <v>-0.36363636363636331</v>
      </c>
      <c r="E21" s="17">
        <f t="shared" si="1"/>
        <v>0.36363636363636331</v>
      </c>
      <c r="F21" s="18">
        <f>IFERROR(AVERAGE(E$3:E21),"")</f>
        <v>1.1616161616161615</v>
      </c>
      <c r="G21" s="8">
        <f>IFERROR(SUM(D$3:D21)/F21,"")</f>
        <v>3.9913043478260883</v>
      </c>
      <c r="H21" s="8">
        <f t="shared" si="2"/>
        <v>0.13223140495867744</v>
      </c>
      <c r="I21" s="18">
        <f>IFERROR(AVERAGE(H$3:H21),"")</f>
        <v>2.7300275482093661</v>
      </c>
      <c r="J21" s="8">
        <f t="shared" si="3"/>
        <v>0.18181818181818166</v>
      </c>
      <c r="K21" s="18">
        <f>IFERROR(AVERAGE(J$3:J21),"")</f>
        <v>0.48148148148148134</v>
      </c>
      <c r="T21" s="1">
        <v>17</v>
      </c>
      <c r="U21" s="1">
        <v>1.5115864527629235</v>
      </c>
      <c r="V21" s="1">
        <v>4.2575233301876905</v>
      </c>
      <c r="W21" s="1">
        <v>0.44423184046345793</v>
      </c>
    </row>
    <row r="22" spans="1:23" x14ac:dyDescent="0.3">
      <c r="A22" s="4">
        <v>21</v>
      </c>
      <c r="B22" s="6">
        <v>3</v>
      </c>
      <c r="C22" s="7" cm="1">
        <f t="array" ref="C22">IF(A21&lt;$P$1,NA(),IF(A21=$P$1,AVERAGE(B$2:B21),C21+(B21-INDEX(B$2:B21,A21-$P$1))/$P$1))</f>
        <v>2.3636363636363633</v>
      </c>
      <c r="D22" s="17">
        <f t="shared" si="0"/>
        <v>0.63636363636363669</v>
      </c>
      <c r="E22" s="17">
        <f t="shared" si="1"/>
        <v>0.63636363636363669</v>
      </c>
      <c r="F22" s="18">
        <f>IFERROR(AVERAGE(E$3:E22),"")</f>
        <v>1.1090909090909089</v>
      </c>
      <c r="G22" s="8">
        <f>IFERROR(SUM(D$3:D22)/F22,"")</f>
        <v>4.7540983606557399</v>
      </c>
      <c r="H22" s="8">
        <f t="shared" si="2"/>
        <v>0.40495867768595084</v>
      </c>
      <c r="I22" s="18">
        <f>IFERROR(AVERAGE(H$3:H22),"")</f>
        <v>2.4975206611570249</v>
      </c>
      <c r="J22" s="8">
        <f t="shared" si="3"/>
        <v>0.21212121212121224</v>
      </c>
      <c r="K22" s="18">
        <f>IFERROR(AVERAGE(J$3:J22),"")</f>
        <v>0.45454545454545442</v>
      </c>
      <c r="T22" s="1">
        <v>18</v>
      </c>
      <c r="U22" s="1">
        <v>1.5538194444444442</v>
      </c>
      <c r="V22" s="1">
        <v>4.4381751543209873</v>
      </c>
      <c r="W22" s="1">
        <v>0.43211880711880707</v>
      </c>
    </row>
    <row r="23" spans="1:23" x14ac:dyDescent="0.3">
      <c r="A23" s="4">
        <v>22</v>
      </c>
      <c r="B23" s="6">
        <v>4</v>
      </c>
      <c r="C23" s="7" cm="1">
        <f t="array" ref="C23">IF(A22&lt;$P$1,NA(),IF(A22=$P$1,AVERAGE(B$2:B22),C22+(B22-INDEX(B$2:B22,A22-$P$1))/$P$1))</f>
        <v>2.3636363636363633</v>
      </c>
      <c r="D23" s="17">
        <f t="shared" si="0"/>
        <v>1.6363636363636367</v>
      </c>
      <c r="E23" s="17">
        <f t="shared" si="1"/>
        <v>1.6363636363636367</v>
      </c>
      <c r="F23" s="18">
        <f>IFERROR(AVERAGE(E$3:E23),"")</f>
        <v>1.1570247933884297</v>
      </c>
      <c r="G23" s="8">
        <f>IFERROR(SUM(D$3:D23)/F23,"")</f>
        <v>5.9714285714285733</v>
      </c>
      <c r="H23" s="8">
        <f t="shared" si="2"/>
        <v>2.677685950413224</v>
      </c>
      <c r="I23" s="18">
        <f>IFERROR(AVERAGE(H$3:H23),"")</f>
        <v>2.5138993238166791</v>
      </c>
      <c r="J23" s="8">
        <f t="shared" si="3"/>
        <v>0.40909090909090917</v>
      </c>
      <c r="K23" s="18">
        <f>IFERROR(AVERAGE(J$3:J23),"")</f>
        <v>0.45041322314049576</v>
      </c>
      <c r="T23" s="1">
        <v>19</v>
      </c>
      <c r="U23" s="1">
        <v>1.6078098471986422</v>
      </c>
      <c r="V23" s="1">
        <v>4.6818872308104726</v>
      </c>
      <c r="W23" s="1">
        <v>0.44104769499506341</v>
      </c>
    </row>
    <row r="24" spans="1:23" x14ac:dyDescent="0.3">
      <c r="A24" s="4">
        <v>23</v>
      </c>
      <c r="B24" s="6">
        <v>4</v>
      </c>
      <c r="C24" s="7" cm="1">
        <f t="array" ref="C24">IF(A23&lt;$P$1,NA(),IF(A23=$P$1,AVERAGE(B$2:B23),C23+(B23-INDEX(B$2:B23,A23-$P$1))/$P$1))</f>
        <v>2.6363636363636358</v>
      </c>
      <c r="D24" s="17">
        <f t="shared" si="0"/>
        <v>1.3636363636363642</v>
      </c>
      <c r="E24" s="17">
        <f t="shared" si="1"/>
        <v>1.3636363636363642</v>
      </c>
      <c r="F24" s="18">
        <f>IFERROR(AVERAGE(E$3:E24),"")</f>
        <v>1.1742424242424241</v>
      </c>
      <c r="G24" s="8">
        <f>IFERROR(SUM(D$3:D24)/F24,"")</f>
        <v>7.045161290322584</v>
      </c>
      <c r="H24" s="8">
        <f t="shared" si="2"/>
        <v>1.8595041322314065</v>
      </c>
      <c r="I24" s="18">
        <f>IFERROR(AVERAGE(H$3:H24),"")</f>
        <v>2.4593663911845733</v>
      </c>
      <c r="J24" s="8">
        <f t="shared" si="3"/>
        <v>0.34090909090909105</v>
      </c>
      <c r="K24" s="18">
        <f>IFERROR(AVERAGE(J$3:J24),"")</f>
        <v>0.44128787878787867</v>
      </c>
      <c r="T24" s="1">
        <v>20</v>
      </c>
      <c r="U24" s="1">
        <v>1.666666666666667</v>
      </c>
      <c r="V24" s="1">
        <v>4.8328333333333351</v>
      </c>
      <c r="W24" s="1">
        <v>0.45358001194208086</v>
      </c>
    </row>
    <row r="25" spans="1:23" x14ac:dyDescent="0.3">
      <c r="A25" s="4">
        <v>24</v>
      </c>
      <c r="B25" s="6">
        <v>5</v>
      </c>
      <c r="C25" s="7" cm="1">
        <f t="array" ref="C25">IF(A24&lt;$P$1,NA(),IF(A24=$P$1,AVERAGE(B$2:B24),C24+(B24-INDEX(B$2:B24,A24-$P$1))/$P$1))</f>
        <v>2.7272727272727266</v>
      </c>
      <c r="D25" s="17">
        <f t="shared" si="0"/>
        <v>2.2727272727272734</v>
      </c>
      <c r="E25" s="17">
        <f t="shared" si="1"/>
        <v>2.2727272727272734</v>
      </c>
      <c r="F25" s="18">
        <f>IFERROR(AVERAGE(E$3:E25),"")</f>
        <v>1.2587412587412588</v>
      </c>
      <c r="G25" s="8">
        <f>IFERROR(SUM(D$3:D25)/F25,"")</f>
        <v>8.37777777777778</v>
      </c>
      <c r="H25" s="8">
        <f t="shared" si="2"/>
        <v>5.1652892561983501</v>
      </c>
      <c r="I25" s="18">
        <f>IFERROR(AVERAGE(H$3:H25),"")</f>
        <v>2.6675143038779408</v>
      </c>
      <c r="J25" s="8">
        <f t="shared" si="3"/>
        <v>0.4545454545454547</v>
      </c>
      <c r="K25" s="18">
        <f>IFERROR(AVERAGE(J$3:J25),"")</f>
        <v>0.44230769230769224</v>
      </c>
    </row>
    <row r="26" spans="1:23" x14ac:dyDescent="0.3">
      <c r="A26" s="4">
        <v>25</v>
      </c>
      <c r="B26" s="6">
        <v>4</v>
      </c>
      <c r="C26" s="7" cm="1">
        <f t="array" ref="C26">IF(A25&lt;$P$1,NA(),IF(A25=$P$1,AVERAGE(B$2:B25),C25+(B25-INDEX(B$2:B25,A25-$P$1))/$P$1))</f>
        <v>2.9090909090909083</v>
      </c>
      <c r="D26" s="17">
        <f t="shared" si="0"/>
        <v>1.0909090909090917</v>
      </c>
      <c r="E26" s="17">
        <f t="shared" si="1"/>
        <v>1.0909090909090917</v>
      </c>
      <c r="F26" s="18">
        <f>IFERROR(AVERAGE(E$3:E26),"")</f>
        <v>1.2467532467532467</v>
      </c>
      <c r="G26" s="8">
        <f>IFERROR(SUM(D$3:D26)/F26,"")</f>
        <v>9.3333333333333375</v>
      </c>
      <c r="H26" s="8">
        <f t="shared" si="2"/>
        <v>1.190082644628101</v>
      </c>
      <c r="I26" s="18">
        <f>IFERROR(AVERAGE(H$3:H26),"")</f>
        <v>2.5619834710743805</v>
      </c>
      <c r="J26" s="8">
        <f t="shared" si="3"/>
        <v>0.27272727272727293</v>
      </c>
      <c r="K26" s="18">
        <f>IFERROR(AVERAGE(J$3:J26),"")</f>
        <v>0.43019480519480513</v>
      </c>
      <c r="U26" s="1">
        <f>MIN(U6:U24)</f>
        <v>1.463235294117647</v>
      </c>
      <c r="V26" s="1">
        <f t="shared" ref="V26:W26" si="4">MIN(V6:V24)</f>
        <v>4.0033122553447766</v>
      </c>
      <c r="W26" s="1">
        <f t="shared" si="4"/>
        <v>0.43211880711880707</v>
      </c>
    </row>
    <row r="27" spans="1:23" x14ac:dyDescent="0.3">
      <c r="A27" s="4">
        <v>26</v>
      </c>
      <c r="B27" s="6">
        <v>2</v>
      </c>
      <c r="C27" s="7" cm="1">
        <f t="array" ref="C27">IF(A26&lt;$P$1,NA(),IF(A26=$P$1,AVERAGE(B$2:B26),C26+(B26-INDEX(B$2:B26,A26-$P$1))/$P$1))</f>
        <v>3.0909090909090899</v>
      </c>
      <c r="D27" s="17">
        <f t="shared" si="0"/>
        <v>-1.0909090909090899</v>
      </c>
      <c r="E27" s="17">
        <f t="shared" si="1"/>
        <v>1.0909090909090899</v>
      </c>
      <c r="F27" s="18">
        <f>IFERROR(AVERAGE(E$3:E27),"")</f>
        <v>1.2363636363636361</v>
      </c>
      <c r="G27" s="8">
        <f>IFERROR(SUM(D$3:D27)/F27,"")</f>
        <v>8.5294117647058876</v>
      </c>
      <c r="H27" s="8">
        <f t="shared" si="2"/>
        <v>1.190082644628097</v>
      </c>
      <c r="I27" s="18">
        <f>IFERROR(AVERAGE(H$3:H27),"")</f>
        <v>2.4705234159779619</v>
      </c>
      <c r="J27" s="8">
        <f t="shared" si="3"/>
        <v>0.54545454545454497</v>
      </c>
      <c r="K27" s="18">
        <f>IFERROR(AVERAGE(J$3:J27),"")</f>
        <v>0.43787878787878776</v>
      </c>
    </row>
    <row r="28" spans="1:23" x14ac:dyDescent="0.3">
      <c r="A28" s="4">
        <v>27</v>
      </c>
      <c r="B28" s="6">
        <v>1</v>
      </c>
      <c r="C28" s="7" cm="1">
        <f t="array" ref="C28">IF(A27&lt;$P$1,NA(),IF(A27=$P$1,AVERAGE(B$2:B27),C27+(B27-INDEX(B$2:B27,A27-$P$1))/$P$1))</f>
        <v>3.1818181818181808</v>
      </c>
      <c r="D28" s="17">
        <f t="shared" si="0"/>
        <v>-2.1818181818181808</v>
      </c>
      <c r="E28" s="17">
        <f t="shared" si="1"/>
        <v>2.1818181818181808</v>
      </c>
      <c r="F28" s="18">
        <f>IFERROR(AVERAGE(E$3:E28),"")</f>
        <v>1.2954545454545452</v>
      </c>
      <c r="G28" s="8">
        <f>IFERROR(SUM(D$3:D28)/F28,"")</f>
        <v>6.4561403508771997</v>
      </c>
      <c r="H28" s="8">
        <f t="shared" si="2"/>
        <v>4.7603305785123924</v>
      </c>
      <c r="I28" s="18">
        <f>IFERROR(AVERAGE(H$3:H28),"")</f>
        <v>2.6136363636363638</v>
      </c>
      <c r="J28" s="8">
        <f t="shared" si="3"/>
        <v>2.1818181818181808</v>
      </c>
      <c r="K28" s="18">
        <f>IFERROR(AVERAGE(J$3:J28),"")</f>
        <v>0.54687499999999978</v>
      </c>
    </row>
    <row r="29" spans="1:23" x14ac:dyDescent="0.3">
      <c r="A29" s="4">
        <v>28</v>
      </c>
      <c r="B29" s="6">
        <v>4</v>
      </c>
      <c r="C29" s="7" cm="1">
        <f t="array" ref="C29">IF(A28&lt;$P$1,NA(),IF(A28=$P$1,AVERAGE(B$2:B28),C28+(B28-INDEX(B$2:B28,A28-$P$1))/$P$1))</f>
        <v>2.7272727272727262</v>
      </c>
      <c r="D29" s="17">
        <f t="shared" si="0"/>
        <v>1.2727272727272738</v>
      </c>
      <c r="E29" s="17">
        <f t="shared" si="1"/>
        <v>1.2727272727272738</v>
      </c>
      <c r="F29" s="18">
        <f>IFERROR(AVERAGE(E$3:E29),"")</f>
        <v>1.2941176470588234</v>
      </c>
      <c r="G29" s="8">
        <f>IFERROR(SUM(D$3:D29)/F29,"")</f>
        <v>7.4462809917355441</v>
      </c>
      <c r="H29" s="8">
        <f t="shared" si="2"/>
        <v>1.6198347107438045</v>
      </c>
      <c r="I29" s="18">
        <f>IFERROR(AVERAGE(H$3:H29),"")</f>
        <v>2.5551774428779779</v>
      </c>
      <c r="J29" s="8">
        <f t="shared" si="3"/>
        <v>0.31818181818181845</v>
      </c>
      <c r="K29" s="18">
        <f>IFERROR(AVERAGE(J$3:J29),"")</f>
        <v>0.53342245989304793</v>
      </c>
    </row>
    <row r="30" spans="1:23" x14ac:dyDescent="0.3">
      <c r="A30" s="4">
        <v>29</v>
      </c>
      <c r="B30" s="6">
        <v>3</v>
      </c>
      <c r="C30" s="7" cm="1">
        <f t="array" ref="C30">IF(A29&lt;$P$1,NA(),IF(A29=$P$1,AVERAGE(B$2:B29),C29+(B29-INDEX(B$2:B29,A29-$P$1))/$P$1))</f>
        <v>2.9090909090909078</v>
      </c>
      <c r="D30" s="17">
        <f t="shared" si="0"/>
        <v>9.0909090909092161E-2</v>
      </c>
      <c r="E30" s="17">
        <f t="shared" si="1"/>
        <v>9.0909090909092161E-2</v>
      </c>
      <c r="F30" s="18">
        <f>IFERROR(AVERAGE(E$3:E30),"")</f>
        <v>1.2272727272727273</v>
      </c>
      <c r="G30" s="8">
        <f>IFERROR(SUM(D$3:D30)/F30,"")</f>
        <v>7.9259259259259327</v>
      </c>
      <c r="H30" s="8">
        <f t="shared" si="2"/>
        <v>8.2644628099175829E-3</v>
      </c>
      <c r="I30" s="18">
        <f>IFERROR(AVERAGE(H$3:H30),"")</f>
        <v>2.413682277318641</v>
      </c>
      <c r="J30" s="8">
        <f t="shared" si="3"/>
        <v>3.030303030303072E-2</v>
      </c>
      <c r="K30" s="18">
        <f>IFERROR(AVERAGE(J$3:J30),"")</f>
        <v>0.50547138047138029</v>
      </c>
    </row>
    <row r="31" spans="1:23" hidden="1" x14ac:dyDescent="0.3">
      <c r="A31" s="4">
        <v>30</v>
      </c>
      <c r="B31" s="6">
        <v>4</v>
      </c>
      <c r="C31" s="7" cm="1">
        <f t="array" ref="C31">IF(A30&lt;$P$1,NA(),IF(A30=$P$1,AVERAGE(B$2:B30),C30+(B30-INDEX(B$2:B30,A30-$P$1))/$P$1))</f>
        <v>3.0909090909090895</v>
      </c>
      <c r="D31" s="17">
        <f t="shared" si="0"/>
        <v>0.9090909090909105</v>
      </c>
      <c r="E31" s="17">
        <f t="shared" si="1"/>
        <v>0.9090909090909105</v>
      </c>
      <c r="F31" s="18">
        <f>IFERROR(AVERAGE(E$3:E31),"")</f>
        <v>1.2105263157894737</v>
      </c>
      <c r="G31" s="8">
        <f>IFERROR(SUM(D$3:D31)/F31,"")</f>
        <v>8.7865612648221418</v>
      </c>
      <c r="H31" s="8">
        <f t="shared" si="2"/>
        <v>0.82644628099173811</v>
      </c>
      <c r="I31" s="18">
        <f>IFERROR(AVERAGE(H$3:H31),"")</f>
        <v>2.330143540669857</v>
      </c>
      <c r="J31" s="8">
        <f t="shared" si="3"/>
        <v>0.22727272727272763</v>
      </c>
      <c r="K31" s="18">
        <f>IFERROR(AVERAGE(J$3:J31),"")</f>
        <v>0.49082934609250389</v>
      </c>
    </row>
    <row r="32" spans="1:23" hidden="1" x14ac:dyDescent="0.3">
      <c r="A32" s="4">
        <v>31</v>
      </c>
      <c r="B32" s="6">
        <v>3</v>
      </c>
      <c r="C32" s="7" cm="1">
        <f t="array" ref="C32">IF(A31&lt;$P$1,NA(),IF(A31=$P$1,AVERAGE(B$2:B31),C31+(B31-INDEX(B$2:B31,A31-$P$1))/$P$1))</f>
        <v>3.2727272727272712</v>
      </c>
      <c r="D32" s="17">
        <f t="shared" si="0"/>
        <v>-0.27272727272727115</v>
      </c>
      <c r="E32" s="17">
        <f t="shared" si="1"/>
        <v>0.27272727272727115</v>
      </c>
      <c r="F32" s="18">
        <f>IFERROR(AVERAGE(E$3:E32),"")</f>
        <v>1.1636363636363636</v>
      </c>
      <c r="G32" s="8">
        <f>IFERROR(SUM(D$3:D32)/F32,"")</f>
        <v>8.9062500000000089</v>
      </c>
      <c r="H32" s="8">
        <f t="shared" si="2"/>
        <v>7.438016528925534E-2</v>
      </c>
      <c r="I32" s="18">
        <f>IFERROR(AVERAGE(H$3:H32),"")</f>
        <v>2.217355371900827</v>
      </c>
      <c r="J32" s="8">
        <f t="shared" si="3"/>
        <v>9.0909090909090384E-2</v>
      </c>
      <c r="K32" s="18">
        <f>IFERROR(AVERAGE(J$3:J32),"")</f>
        <v>0.47083333333333321</v>
      </c>
    </row>
    <row r="33" spans="1:11" hidden="1" x14ac:dyDescent="0.3">
      <c r="A33" s="4">
        <v>32</v>
      </c>
      <c r="B33" s="6">
        <v>1</v>
      </c>
      <c r="C33" s="7" cm="1">
        <f t="array" ref="C33">IF(A32&lt;$P$1,NA(),IF(A32=$P$1,AVERAGE(B$2:B32),C32+(B32-INDEX(B$2:B32,A32-$P$1))/$P$1))</f>
        <v>3.363636363636362</v>
      </c>
      <c r="D33" s="17">
        <f t="shared" si="0"/>
        <v>-2.363636363636362</v>
      </c>
      <c r="E33" s="17">
        <f t="shared" si="1"/>
        <v>2.363636363636362</v>
      </c>
      <c r="F33" s="18">
        <f>IFERROR(AVERAGE(E$3:E33),"")</f>
        <v>1.2207792207792205</v>
      </c>
      <c r="G33" s="8">
        <f>IFERROR(SUM(D$3:D33)/F33,"")</f>
        <v>6.5531914893617138</v>
      </c>
      <c r="H33" s="8">
        <f t="shared" si="2"/>
        <v>5.5867768595041243</v>
      </c>
      <c r="I33" s="18">
        <f>IFERROR(AVERAGE(H$3:H33),"")</f>
        <v>2.3778040141676504</v>
      </c>
      <c r="J33" s="8">
        <f t="shared" si="3"/>
        <v>2.363636363636362</v>
      </c>
      <c r="K33" s="18">
        <f>IFERROR(AVERAGE(J$3:J33),"")</f>
        <v>0.56096681096681078</v>
      </c>
    </row>
    <row r="34" spans="1:11" hidden="1" x14ac:dyDescent="0.3">
      <c r="A34" s="4">
        <v>33</v>
      </c>
      <c r="B34" s="6">
        <v>5</v>
      </c>
      <c r="C34" s="7" cm="1">
        <f t="array" ref="C34">IF(A33&lt;$P$1,NA(),IF(A33=$P$1,AVERAGE(B$2:B33),C33+(B33-INDEX(B$2:B33,A33-$P$1))/$P$1))</f>
        <v>3.1818181818181803</v>
      </c>
      <c r="D34" s="17">
        <f t="shared" si="0"/>
        <v>1.8181818181818197</v>
      </c>
      <c r="E34" s="17">
        <f t="shared" si="1"/>
        <v>1.8181818181818197</v>
      </c>
      <c r="F34" s="18">
        <f>IFERROR(AVERAGE(E$3:E34),"")</f>
        <v>1.2479338842975205</v>
      </c>
      <c r="G34" s="8">
        <f>IFERROR(SUM(D$3:D34)/F34,"")</f>
        <v>7.8675496688741848</v>
      </c>
      <c r="H34" s="8">
        <f t="shared" si="2"/>
        <v>3.3057851239669476</v>
      </c>
      <c r="I34" s="18">
        <f>IFERROR(AVERAGE(H$3:H34),"")</f>
        <v>2.4199849737039822</v>
      </c>
      <c r="J34" s="8">
        <f t="shared" si="3"/>
        <v>0.36363636363636392</v>
      </c>
      <c r="K34" s="18">
        <f>IFERROR(AVERAGE(J$3:J34),"")</f>
        <v>0.55199724517906312</v>
      </c>
    </row>
    <row r="35" spans="1:11" hidden="1" x14ac:dyDescent="0.3">
      <c r="A35" s="4">
        <v>34</v>
      </c>
      <c r="B35" s="6">
        <v>2</v>
      </c>
      <c r="C35" s="7" cm="1">
        <f t="array" ref="C35">IF(A34&lt;$P$1,NA(),IF(A34=$P$1,AVERAGE(B$2:B34),C34+(B34-INDEX(B$2:B34,A34-$P$1))/$P$1))</f>
        <v>3.2727272727272712</v>
      </c>
      <c r="D35" s="17">
        <f t="shared" si="0"/>
        <v>-1.2727272727272712</v>
      </c>
      <c r="E35" s="17">
        <f t="shared" si="1"/>
        <v>1.2727272727272712</v>
      </c>
      <c r="F35" s="18">
        <f>IFERROR(AVERAGE(E$3:E35),"")</f>
        <v>1.2490118577075098</v>
      </c>
      <c r="G35" s="8">
        <f>IFERROR(SUM(D$3:D35)/F35,"")</f>
        <v>6.8417721518987475</v>
      </c>
      <c r="H35" s="8">
        <f t="shared" si="2"/>
        <v>1.6198347107437976</v>
      </c>
      <c r="I35" s="18">
        <f>IFERROR(AVERAGE(H$3:H35),"")</f>
        <v>2.3851958318361484</v>
      </c>
      <c r="J35" s="8">
        <f t="shared" si="3"/>
        <v>0.63636363636363558</v>
      </c>
      <c r="K35" s="18">
        <f>IFERROR(AVERAGE(J$3:J35),"")</f>
        <v>0.55566534914360977</v>
      </c>
    </row>
    <row r="36" spans="1:11" hidden="1" x14ac:dyDescent="0.3">
      <c r="A36" s="4">
        <v>35</v>
      </c>
      <c r="B36" s="6">
        <v>0</v>
      </c>
      <c r="C36" s="7" cm="1">
        <f t="array" ref="C36">IF(A35&lt;$P$1,NA(),IF(A35=$P$1,AVERAGE(B$2:B35),C35+(B35-INDEX(B$2:B35,A35-$P$1))/$P$1))</f>
        <v>3.0909090909090895</v>
      </c>
      <c r="D36" s="17">
        <f t="shared" si="0"/>
        <v>-3.0909090909090895</v>
      </c>
      <c r="E36" s="17">
        <f t="shared" si="1"/>
        <v>3.0909090909090895</v>
      </c>
      <c r="F36" s="18">
        <f>IFERROR(AVERAGE(E$3:E36),"")</f>
        <v>1.3257575757575755</v>
      </c>
      <c r="G36" s="8">
        <f>IFERROR(SUM(D$3:D36)/F36,"")</f>
        <v>4.1142857142857272</v>
      </c>
      <c r="H36" s="8">
        <f t="shared" si="2"/>
        <v>9.5537190082644532</v>
      </c>
      <c r="I36" s="18">
        <f>IFERROR(AVERAGE(H$3:H36),"")</f>
        <v>2.6838842975206609</v>
      </c>
      <c r="J36" s="8" t="str">
        <f t="shared" si="3"/>
        <v/>
      </c>
      <c r="K36" s="18">
        <f>IFERROR(AVERAGE(J$3:J36),"")</f>
        <v>0.55566534914360977</v>
      </c>
    </row>
    <row r="37" spans="1:11" hidden="1" x14ac:dyDescent="0.3">
      <c r="A37" s="4">
        <v>36</v>
      </c>
      <c r="B37" s="6">
        <v>7</v>
      </c>
      <c r="C37" s="7" cm="1">
        <f t="array" ref="C37">IF(A36&lt;$P$1,NA(),IF(A36=$P$1,AVERAGE(B$2:B36),C36+(B36-INDEX(B$2:B36,A36-$P$1))/$P$1))</f>
        <v>2.6363636363636349</v>
      </c>
      <c r="D37" s="17">
        <f t="shared" si="0"/>
        <v>4.3636363636363651</v>
      </c>
      <c r="E37" s="17">
        <f t="shared" si="1"/>
        <v>4.3636363636363651</v>
      </c>
      <c r="F37" s="18">
        <f>IFERROR(AVERAGE(E$3:E37),"")</f>
        <v>1.4472727272727273</v>
      </c>
      <c r="G37" s="8">
        <f>IFERROR(SUM(D$3:D37)/F37,"")</f>
        <v>6.7839195979899625</v>
      </c>
      <c r="H37" s="8">
        <f t="shared" si="2"/>
        <v>19.041322314049598</v>
      </c>
      <c r="I37" s="18">
        <f>IFERROR(AVERAGE(H$3:H37),"")</f>
        <v>3.3381818181818179</v>
      </c>
      <c r="J37" s="8">
        <f t="shared" si="3"/>
        <v>0.62337662337662358</v>
      </c>
      <c r="K37" s="18">
        <f>IFERROR(AVERAGE(J$3:J37),"")</f>
        <v>0.55848665223665195</v>
      </c>
    </row>
    <row r="38" spans="1:11" hidden="1" x14ac:dyDescent="0.3">
      <c r="A38" s="4">
        <v>37</v>
      </c>
      <c r="B38" s="6">
        <v>3</v>
      </c>
      <c r="C38" s="7" cm="1">
        <f t="array" ref="C38">IF(A37&lt;$P$1,NA(),IF(A37=$P$1,AVERAGE(B$2:B37),C37+(B37-INDEX(B$2:B37,A37-$P$1))/$P$1))</f>
        <v>2.9090909090909074</v>
      </c>
      <c r="D38" s="17">
        <f t="shared" si="0"/>
        <v>9.0909090909092605E-2</v>
      </c>
      <c r="E38" s="17">
        <f t="shared" si="1"/>
        <v>9.0909090909092605E-2</v>
      </c>
      <c r="F38" s="18">
        <f>IFERROR(AVERAGE(E$3:E38),"")</f>
        <v>1.3951048951048952</v>
      </c>
      <c r="G38" s="8">
        <f>IFERROR(SUM(D$3:D38)/F38,"")</f>
        <v>7.1027568922305893</v>
      </c>
      <c r="H38" s="8">
        <f t="shared" si="2"/>
        <v>8.2644628099176644E-3</v>
      </c>
      <c r="I38" s="18">
        <f>IFERROR(AVERAGE(H$3:H38),"")</f>
        <v>3.2101080737444372</v>
      </c>
      <c r="J38" s="8">
        <f t="shared" si="3"/>
        <v>3.0303030303030869E-2</v>
      </c>
      <c r="K38" s="18">
        <f>IFERROR(AVERAGE(J$3:J38),"")</f>
        <v>0.53735930735930715</v>
      </c>
    </row>
    <row r="39" spans="1:11" hidden="1" x14ac:dyDescent="0.3">
      <c r="A39" s="4">
        <v>38</v>
      </c>
      <c r="B39" s="6">
        <v>5</v>
      </c>
      <c r="C39" s="7" cm="1">
        <f t="array" ref="C39">IF(A38&lt;$P$1,NA(),IF(A38=$P$1,AVERAGE(B$2:B38),C38+(B38-INDEX(B$2:B38,A38-$P$1))/$P$1))</f>
        <v>2.9999999999999982</v>
      </c>
      <c r="D39" s="17">
        <f t="shared" si="0"/>
        <v>2.0000000000000018</v>
      </c>
      <c r="E39" s="17">
        <f t="shared" si="1"/>
        <v>2.0000000000000018</v>
      </c>
      <c r="F39" s="18">
        <f>IFERROR(AVERAGE(E$3:E39),"")</f>
        <v>1.4175084175084176</v>
      </c>
      <c r="G39" s="8">
        <f>IFERROR(SUM(D$3:D39)/F39,"")</f>
        <v>8.4014251781472815</v>
      </c>
      <c r="H39" s="8">
        <f t="shared" si="2"/>
        <v>4.0000000000000071</v>
      </c>
      <c r="I39" s="18">
        <f>IFERROR(AVERAGE(H$3:H39),"")</f>
        <v>3.2393633302724214</v>
      </c>
      <c r="J39" s="8">
        <f t="shared" si="3"/>
        <v>0.40000000000000036</v>
      </c>
      <c r="K39" s="18">
        <f>IFERROR(AVERAGE(J$3:J39),"")</f>
        <v>0.53207625707625694</v>
      </c>
    </row>
    <row r="40" spans="1:11" hidden="1" x14ac:dyDescent="0.3">
      <c r="A40" s="4">
        <v>39</v>
      </c>
      <c r="B40" s="6">
        <v>5</v>
      </c>
      <c r="C40" s="7" cm="1">
        <f t="array" ref="C40">IF(A39&lt;$P$1,NA(),IF(A39=$P$1,AVERAGE(B$2:B39),C39+(B39-INDEX(B$2:B39,A39-$P$1))/$P$1))</f>
        <v>3.363636363636362</v>
      </c>
      <c r="D40" s="17">
        <f t="shared" si="0"/>
        <v>1.636363636363638</v>
      </c>
      <c r="E40" s="17">
        <f t="shared" si="1"/>
        <v>1.636363636363638</v>
      </c>
      <c r="F40" s="18">
        <f>IFERROR(AVERAGE(E$3:E40),"")</f>
        <v>1.4253246753246755</v>
      </c>
      <c r="G40" s="8">
        <f>IFERROR(SUM(D$3:D40)/F40,"")</f>
        <v>9.5034168564920414</v>
      </c>
      <c r="H40" s="8">
        <f t="shared" si="2"/>
        <v>2.6776859504132284</v>
      </c>
      <c r="I40" s="18">
        <f>IFERROR(AVERAGE(H$3:H40),"")</f>
        <v>3.2193034238488787</v>
      </c>
      <c r="J40" s="8">
        <f t="shared" si="3"/>
        <v>0.3272727272727276</v>
      </c>
      <c r="K40" s="18">
        <f>IFERROR(AVERAGE(J$3:J40),"")</f>
        <v>0.52449094115760764</v>
      </c>
    </row>
    <row r="41" spans="1:11" hidden="1" x14ac:dyDescent="0.3">
      <c r="A41" s="4">
        <v>40</v>
      </c>
      <c r="B41" s="6">
        <v>6</v>
      </c>
      <c r="C41" s="7" cm="1">
        <f t="array" ref="C41">IF(A40&lt;$P$1,NA(),IF(A40=$P$1,AVERAGE(B$2:B40),C40+(B40-INDEX(B$2:B40,A40-$P$1))/$P$1))</f>
        <v>3.4545454545454528</v>
      </c>
      <c r="D41" s="17">
        <f t="shared" si="0"/>
        <v>2.5454545454545472</v>
      </c>
      <c r="E41" s="17">
        <f t="shared" si="1"/>
        <v>2.5454545454545472</v>
      </c>
      <c r="F41" s="18">
        <f>IFERROR(AVERAGE(E$3:E41),"")</f>
        <v>1.4639498432601883</v>
      </c>
      <c r="G41" s="8">
        <f>IFERROR(SUM(D$3:D41)/F41,"")</f>
        <v>10.991434689507509</v>
      </c>
      <c r="H41" s="8">
        <f t="shared" si="2"/>
        <v>6.4793388429752152</v>
      </c>
      <c r="I41" s="18">
        <f>IFERROR(AVERAGE(H$3:H41),"")</f>
        <v>3.331718438301511</v>
      </c>
      <c r="J41" s="8">
        <f t="shared" si="3"/>
        <v>0.42424242424242453</v>
      </c>
      <c r="K41" s="18">
        <f>IFERROR(AVERAGE(J$3:J41),"")</f>
        <v>0.52091063698206541</v>
      </c>
    </row>
    <row r="42" spans="1:11" hidden="1" x14ac:dyDescent="0.3">
      <c r="A42" s="4">
        <v>41</v>
      </c>
      <c r="B42" s="6">
        <v>2</v>
      </c>
      <c r="C42" s="7" cm="1">
        <f t="array" ref="C42">IF(A41&lt;$P$1,NA(),IF(A41=$P$1,AVERAGE(B$2:B41),C41+(B41-INDEX(B$2:B41,A41-$P$1))/$P$1))</f>
        <v>3.7272727272727257</v>
      </c>
      <c r="D42" s="17">
        <f t="shared" si="0"/>
        <v>-1.7272727272727257</v>
      </c>
      <c r="E42" s="17">
        <f t="shared" si="1"/>
        <v>1.7272727272727257</v>
      </c>
      <c r="F42" s="18">
        <f>IFERROR(AVERAGE(E$3:E42),"")</f>
        <v>1.4727272727272729</v>
      </c>
      <c r="G42" s="8">
        <f>IFERROR(SUM(D$3:D42)/F42,"")</f>
        <v>9.7530864197531013</v>
      </c>
      <c r="H42" s="8">
        <f t="shared" si="2"/>
        <v>2.98347107438016</v>
      </c>
      <c r="I42" s="18">
        <f>IFERROR(AVERAGE(H$3:H42),"")</f>
        <v>3.3201101928374661</v>
      </c>
      <c r="J42" s="8">
        <f t="shared" si="3"/>
        <v>0.86363636363636287</v>
      </c>
      <c r="K42" s="18">
        <f>IFERROR(AVERAGE(J$3:J42),"")</f>
        <v>0.53272876548738601</v>
      </c>
    </row>
    <row r="43" spans="1:11" hidden="1" x14ac:dyDescent="0.3">
      <c r="A43" s="4">
        <v>42</v>
      </c>
      <c r="B43" s="6">
        <v>3</v>
      </c>
      <c r="C43" s="7" cm="1">
        <f t="array" ref="C43">IF(A42&lt;$P$1,NA(),IF(A42=$P$1,AVERAGE(B$2:B42),C42+(B42-INDEX(B$2:B42,A42-$P$1))/$P$1))</f>
        <v>3.5454545454545441</v>
      </c>
      <c r="D43" s="17">
        <f t="shared" si="0"/>
        <v>-0.54545454545454408</v>
      </c>
      <c r="E43" s="17">
        <f t="shared" si="1"/>
        <v>0.54545454545454408</v>
      </c>
      <c r="F43" s="18">
        <f>IFERROR(AVERAGE(E$3:E43),"")</f>
        <v>1.4428152492668624</v>
      </c>
      <c r="G43" s="8">
        <f>IFERROR(SUM(D$3:D43)/F43,"")</f>
        <v>9.5772357723577404</v>
      </c>
      <c r="H43" s="8">
        <f t="shared" si="2"/>
        <v>0.2975206611570233</v>
      </c>
      <c r="I43" s="18">
        <f>IFERROR(AVERAGE(H$3:H43),"")</f>
        <v>3.2226073047187418</v>
      </c>
      <c r="J43" s="8">
        <f t="shared" si="3"/>
        <v>0.18181818181818135</v>
      </c>
      <c r="K43" s="18">
        <f>IFERROR(AVERAGE(J$3:J43),"")</f>
        <v>0.52103174603174585</v>
      </c>
    </row>
    <row r="44" spans="1:11" hidden="1" x14ac:dyDescent="0.3">
      <c r="A44" s="4">
        <v>43</v>
      </c>
      <c r="B44" s="6">
        <v>4</v>
      </c>
      <c r="C44" s="7" cm="1">
        <f t="array" ref="C44">IF(A43&lt;$P$1,NA(),IF(A43=$P$1,AVERAGE(B$2:B43),C43+(B43-INDEX(B$2:B43,A43-$P$1))/$P$1))</f>
        <v>3.5454545454545441</v>
      </c>
      <c r="D44" s="17">
        <f t="shared" si="0"/>
        <v>0.45454545454545592</v>
      </c>
      <c r="E44" s="17">
        <f t="shared" si="1"/>
        <v>0.45454545454545592</v>
      </c>
      <c r="F44" s="18">
        <f>IFERROR(AVERAGE(E$3:E44),"")</f>
        <v>1.4119318181818183</v>
      </c>
      <c r="G44" s="8">
        <f>IFERROR(SUM(D$3:D44)/F44,"")</f>
        <v>10.108651911468833</v>
      </c>
      <c r="H44" s="8">
        <f t="shared" si="2"/>
        <v>0.20661157024793514</v>
      </c>
      <c r="I44" s="18">
        <f>IFERROR(AVERAGE(H$3:H44),"")</f>
        <v>3.1283574380165291</v>
      </c>
      <c r="J44" s="8">
        <f t="shared" si="3"/>
        <v>0.11363636363636398</v>
      </c>
      <c r="K44" s="18">
        <f>IFERROR(AVERAGE(J$3:J44),"")</f>
        <v>0.50788995950286253</v>
      </c>
    </row>
    <row r="45" spans="1:11" hidden="1" x14ac:dyDescent="0.3">
      <c r="A45" s="4">
        <v>44</v>
      </c>
      <c r="B45" s="6">
        <v>2</v>
      </c>
      <c r="C45" s="7" cm="1">
        <f t="array" ref="C45">IF(A44&lt;$P$1,NA(),IF(A44=$P$1,AVERAGE(B$2:B44),C44+(B44-INDEX(B$2:B44,A44-$P$1))/$P$1))</f>
        <v>3.8181818181818166</v>
      </c>
      <c r="D45" s="17">
        <f t="shared" si="0"/>
        <v>-1.8181818181818166</v>
      </c>
      <c r="E45" s="17">
        <f t="shared" si="1"/>
        <v>1.8181818181818166</v>
      </c>
      <c r="F45" s="18">
        <f>IFERROR(AVERAGE(E$3:E45),"")</f>
        <v>1.4242424242424243</v>
      </c>
      <c r="G45" s="8">
        <f>IFERROR(SUM(D$3:D45)/F45,"")</f>
        <v>8.7446808510638512</v>
      </c>
      <c r="H45" s="8">
        <f t="shared" si="2"/>
        <v>3.3057851239669365</v>
      </c>
      <c r="I45" s="18">
        <f>IFERROR(AVERAGE(H$3:H45),"")</f>
        <v>3.1337340345604812</v>
      </c>
      <c r="J45" s="8">
        <f t="shared" si="3"/>
        <v>0.90909090909090828</v>
      </c>
      <c r="K45" s="18">
        <f>IFERROR(AVERAGE(J$3:J45),"")</f>
        <v>0.52042748917748893</v>
      </c>
    </row>
    <row r="46" spans="1:11" hidden="1" x14ac:dyDescent="0.3">
      <c r="A46" s="4">
        <v>45</v>
      </c>
      <c r="B46" s="6">
        <v>3</v>
      </c>
      <c r="C46" s="7" cm="1">
        <f t="array" ref="C46">IF(A45&lt;$P$1,NA(),IF(A45=$P$1,AVERAGE(B$2:B45),C45+(B45-INDEX(B$2:B45,A45-$P$1))/$P$1))</f>
        <v>3.5454545454545441</v>
      </c>
      <c r="D46" s="17">
        <f t="shared" si="0"/>
        <v>-0.54545454545454408</v>
      </c>
      <c r="E46" s="17">
        <f t="shared" si="1"/>
        <v>0.54545454545454408</v>
      </c>
      <c r="F46" s="18">
        <f>IFERROR(AVERAGE(E$3:E46),"")</f>
        <v>1.3983957219251337</v>
      </c>
      <c r="G46" s="8">
        <f>IFERROR(SUM(D$3:D46)/F46,"")</f>
        <v>8.5162523900573852</v>
      </c>
      <c r="H46" s="8">
        <f t="shared" si="2"/>
        <v>0.2975206611570233</v>
      </c>
      <c r="I46" s="18">
        <f>IFERROR(AVERAGE(H$3:H46),"")</f>
        <v>3.0503159941662616</v>
      </c>
      <c r="J46" s="8">
        <f t="shared" si="3"/>
        <v>0.18181818181818135</v>
      </c>
      <c r="K46" s="18">
        <f>IFERROR(AVERAGE(J$3:J46),"")</f>
        <v>0.51016660107569167</v>
      </c>
    </row>
    <row r="47" spans="1:11" hidden="1" x14ac:dyDescent="0.3">
      <c r="A47" s="4">
        <v>46</v>
      </c>
      <c r="B47" s="6">
        <v>3</v>
      </c>
      <c r="C47" s="7" cm="1">
        <f t="array" ref="C47">IF(A46&lt;$P$1,NA(),IF(A46=$P$1,AVERAGE(B$2:B46),C46+(B46-INDEX(B$2:B46,A46-$P$1))/$P$1))</f>
        <v>3.6363636363636349</v>
      </c>
      <c r="D47" s="17">
        <f t="shared" si="0"/>
        <v>-0.63636363636363491</v>
      </c>
      <c r="E47" s="17">
        <f t="shared" si="1"/>
        <v>0.63636363636363491</v>
      </c>
      <c r="F47" s="18">
        <f>IFERROR(AVERAGE(E$3:E47),"")</f>
        <v>1.3766233766233766</v>
      </c>
      <c r="G47" s="8">
        <f>IFERROR(SUM(D$3:D47)/F47,"")</f>
        <v>8.1886792452830441</v>
      </c>
      <c r="H47" s="8">
        <f t="shared" si="2"/>
        <v>0.40495867768594856</v>
      </c>
      <c r="I47" s="18">
        <f>IFERROR(AVERAGE(H$3:H47),"")</f>
        <v>2.9747343565525384</v>
      </c>
      <c r="J47" s="8">
        <f t="shared" si="3"/>
        <v>0.21212121212121163</v>
      </c>
      <c r="K47" s="18">
        <f>IFERROR(AVERAGE(J$3:J47),"")</f>
        <v>0.5014005602240893</v>
      </c>
    </row>
    <row r="48" spans="1:11" hidden="1" x14ac:dyDescent="0.3">
      <c r="A48" s="4">
        <v>47</v>
      </c>
      <c r="B48" s="6">
        <v>6</v>
      </c>
      <c r="C48" s="7" cm="1">
        <f t="array" ref="C48">IF(A47&lt;$P$1,NA(),IF(A47=$P$1,AVERAGE(B$2:B47),C47+(B47-INDEX(B$2:B47,A47-$P$1))/$P$1))</f>
        <v>3.9090909090909074</v>
      </c>
      <c r="D48" s="17">
        <f t="shared" si="0"/>
        <v>2.0909090909090926</v>
      </c>
      <c r="E48" s="17">
        <f t="shared" si="1"/>
        <v>2.0909090909090926</v>
      </c>
      <c r="F48" s="18">
        <f>IFERROR(AVERAGE(E$3:E48),"")</f>
        <v>1.3964646464646464</v>
      </c>
      <c r="G48" s="8">
        <f>IFERROR(SUM(D$3:D48)/F48,"")</f>
        <v>9.5696202531645831</v>
      </c>
      <c r="H48" s="8">
        <f t="shared" si="2"/>
        <v>4.3719008264462884</v>
      </c>
      <c r="I48" s="18">
        <f>IFERROR(AVERAGE(H$3:H48),"")</f>
        <v>3.0135445362718096</v>
      </c>
      <c r="J48" s="8">
        <f t="shared" si="3"/>
        <v>0.34848484848484879</v>
      </c>
      <c r="K48" s="18">
        <f>IFERROR(AVERAGE(J$3:J48),"")</f>
        <v>0.49703153988868243</v>
      </c>
    </row>
    <row r="49" spans="1:11" x14ac:dyDescent="0.3">
      <c r="A49" s="4">
        <v>48</v>
      </c>
      <c r="B49" s="6">
        <v>11</v>
      </c>
      <c r="C49" s="7" cm="1">
        <f t="array" ref="C49">IF(A48&lt;$P$1,NA(),IF(A48=$P$1,AVERAGE(B$2:B48),C48+(B48-INDEX(B$2:B48,A48-$P$1))/$P$1))</f>
        <v>3.8181818181818166</v>
      </c>
      <c r="D49" s="17">
        <f t="shared" si="0"/>
        <v>7.1818181818181834</v>
      </c>
      <c r="E49" s="17">
        <f t="shared" si="1"/>
        <v>7.1818181818181834</v>
      </c>
      <c r="F49" s="18">
        <f>IFERROR(AVERAGE(E$3:E49),"")</f>
        <v>1.5528255528255528</v>
      </c>
      <c r="G49" s="8">
        <f>IFERROR(SUM(D$3:D49)/F49,"")</f>
        <v>13.231012658227872</v>
      </c>
      <c r="H49" s="8">
        <f t="shared" si="2"/>
        <v>51.578512396694236</v>
      </c>
      <c r="I49" s="18">
        <f>IFERROR(AVERAGE(H$3:H49),"")</f>
        <v>4.3261112352021458</v>
      </c>
      <c r="J49" s="8">
        <f t="shared" si="3"/>
        <v>0.65289256198347123</v>
      </c>
      <c r="K49" s="18">
        <f>IFERROR(AVERAGE(J$3:J49),"")</f>
        <v>0.50136101272464872</v>
      </c>
    </row>
    <row r="50" spans="1:11" x14ac:dyDescent="0.3">
      <c r="A50" s="4">
        <v>49</v>
      </c>
      <c r="B50" s="6">
        <v>5</v>
      </c>
      <c r="C50" s="7" cm="1">
        <f t="array" ref="C50">IF(A49&lt;$P$1,NA(),IF(A49=$P$1,AVERAGE(B$2:B49),C49+(B49-INDEX(B$2:B49,A49-$P$1))/$P$1))</f>
        <v>4.5454545454545441</v>
      </c>
      <c r="D50" s="17">
        <f t="shared" si="0"/>
        <v>0.45454545454545592</v>
      </c>
      <c r="E50" s="17">
        <f t="shared" si="1"/>
        <v>0.45454545454545592</v>
      </c>
      <c r="F50" s="18">
        <f>IFERROR(AVERAGE(E$3:E50),"")</f>
        <v>1.5239234449760766</v>
      </c>
      <c r="G50" s="8">
        <f>IFERROR(SUM(D$3:D50)/F50,"")</f>
        <v>13.780219780219806</v>
      </c>
      <c r="H50" s="8">
        <f t="shared" si="2"/>
        <v>0.20661157024793514</v>
      </c>
      <c r="I50" s="18">
        <f>IFERROR(AVERAGE(H$3:H50),"")</f>
        <v>4.2177033492822975</v>
      </c>
      <c r="J50" s="8">
        <f t="shared" si="3"/>
        <v>9.0909090909091189E-2</v>
      </c>
      <c r="K50" s="18">
        <f>IFERROR(AVERAGE(J$3:J50),"")</f>
        <v>0.49026771754044446</v>
      </c>
    </row>
    <row r="51" spans="1:11" x14ac:dyDescent="0.3">
      <c r="A51" s="4">
        <v>50</v>
      </c>
      <c r="B51" s="6">
        <v>5</v>
      </c>
      <c r="C51" s="7" cm="1">
        <f t="array" ref="C51">IF(A50&lt;$P$1,NA(),IF(A50=$P$1,AVERAGE(B$2:B50),C50+(B50-INDEX(B$2:B50,A50-$P$1))/$P$1))</f>
        <v>4.5454545454545441</v>
      </c>
      <c r="D51" s="17">
        <f t="shared" si="0"/>
        <v>0.45454545454545592</v>
      </c>
      <c r="E51" s="17">
        <f t="shared" si="1"/>
        <v>0.45454545454545592</v>
      </c>
      <c r="F51" s="18">
        <f>IFERROR(AVERAGE(E$3:E51),"")</f>
        <v>1.4965034965034965</v>
      </c>
      <c r="G51" s="8">
        <f>IFERROR(SUM(D$3:D51)/F51,"")</f>
        <v>14.33644859813087</v>
      </c>
      <c r="H51" s="8">
        <f t="shared" si="2"/>
        <v>0.20661157024793514</v>
      </c>
      <c r="I51" s="18">
        <f>IFERROR(AVERAGE(H$3:H51),"")</f>
        <v>4.1148548421275706</v>
      </c>
      <c r="J51" s="8">
        <f t="shared" si="3"/>
        <v>9.0909090909091189E-2</v>
      </c>
      <c r="K51" s="18">
        <f>IFERROR(AVERAGE(J$3:J51),"")</f>
        <v>0.47975827999751408</v>
      </c>
    </row>
    <row r="52" spans="1:11" x14ac:dyDescent="0.3">
      <c r="B52" s="2"/>
      <c r="C52" s="7" cm="1">
        <f t="array" ref="C52">IF(A51&lt;$P$1,NA(),IF(A51=$P$1,AVERAGE(B$2:B51),C51+(B51-INDEX(B$2:B51,A51-$P$1))/$P$1))</f>
        <v>4.5454545454545441</v>
      </c>
      <c r="D52" s="8"/>
      <c r="E52" s="8"/>
      <c r="F52" s="14" t="str">
        <f t="shared" ref="F52:K52" si="5">F1</f>
        <v>MAD</v>
      </c>
      <c r="G52" s="8"/>
      <c r="H52" s="8"/>
      <c r="I52" s="14" t="str">
        <f t="shared" si="5"/>
        <v>MSE</v>
      </c>
      <c r="J52" s="8"/>
      <c r="K52" s="14" t="str">
        <f t="shared" si="5"/>
        <v>MAPE</v>
      </c>
    </row>
  </sheetData>
  <conditionalFormatting sqref="C3:C52">
    <cfRule type="expression" dxfId="5" priority="3">
      <formula>C3&gt;=0</formula>
    </cfRule>
  </conditionalFormatting>
  <conditionalFormatting sqref="U6:U24">
    <cfRule type="cellIs" dxfId="4" priority="2" operator="equal">
      <formula>U$26</formula>
    </cfRule>
  </conditionalFormatting>
  <conditionalFormatting sqref="V6:W24">
    <cfRule type="cellIs" dxfId="3" priority="1" operator="equal">
      <formula>V$26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614F-8A57-49D0-9571-E361E6FAC548}">
  <dimension ref="A1:W52"/>
  <sheetViews>
    <sheetView workbookViewId="0">
      <selection activeCell="M10" sqref="M10"/>
    </sheetView>
  </sheetViews>
  <sheetFormatPr defaultColWidth="9.140625" defaultRowHeight="16.5" x14ac:dyDescent="0.3"/>
  <cols>
    <col min="1" max="2" width="9.140625" style="1"/>
    <col min="3" max="11" width="9.5703125" style="1" customWidth="1"/>
    <col min="12" max="14" width="9.140625" style="1"/>
    <col min="15" max="15" width="18" style="1" customWidth="1"/>
    <col min="16" max="16" width="9.140625" style="1"/>
    <col min="17" max="17" width="31.7109375" style="1" bestFit="1" customWidth="1"/>
    <col min="18" max="16384" width="9.140625" style="1"/>
  </cols>
  <sheetData>
    <row r="1" spans="1:23" x14ac:dyDescent="0.3">
      <c r="A1" s="9" t="s">
        <v>0</v>
      </c>
      <c r="B1" s="3" t="s">
        <v>2</v>
      </c>
      <c r="C1" s="11" t="s">
        <v>4</v>
      </c>
      <c r="D1" s="15" t="s">
        <v>3</v>
      </c>
      <c r="E1" s="15" t="s">
        <v>11</v>
      </c>
      <c r="F1" s="12" t="s">
        <v>5</v>
      </c>
      <c r="G1" s="10" t="s">
        <v>6</v>
      </c>
      <c r="H1" s="10" t="s">
        <v>9</v>
      </c>
      <c r="I1" s="12" t="s">
        <v>7</v>
      </c>
      <c r="J1" s="10" t="s">
        <v>8</v>
      </c>
      <c r="K1" s="12" t="s">
        <v>10</v>
      </c>
      <c r="O1" s="1" t="s">
        <v>1</v>
      </c>
      <c r="P1" s="1">
        <f ca="1">RANDBETWEEN(5,20)</f>
        <v>11</v>
      </c>
      <c r="Q1"/>
      <c r="R1"/>
      <c r="S1"/>
    </row>
    <row r="2" spans="1:23" x14ac:dyDescent="0.3">
      <c r="A2" s="4">
        <v>1</v>
      </c>
      <c r="B2" s="6">
        <v>2</v>
      </c>
      <c r="C2" s="2"/>
      <c r="D2" s="16"/>
      <c r="E2" s="16"/>
      <c r="F2" s="13"/>
      <c r="G2" s="2"/>
      <c r="H2" s="2"/>
      <c r="I2" s="13"/>
      <c r="J2" s="2"/>
      <c r="K2" s="13"/>
      <c r="Q2"/>
      <c r="R2"/>
      <c r="S2"/>
    </row>
    <row r="3" spans="1:23" x14ac:dyDescent="0.3">
      <c r="A3" s="4">
        <v>2</v>
      </c>
      <c r="B3" s="6">
        <v>2</v>
      </c>
      <c r="C3" s="7" t="e" cm="1">
        <f t="array" aca="1" ref="C3" ca="1">IF(A2&lt;$P$1,NA(),IF(A2=$P$1,AVERAGE(B$2:B2),C1+(B2-INDEX(B$2:B2,A2-$P$1))/$P$1))</f>
        <v>#N/A</v>
      </c>
      <c r="D3" s="17" t="str">
        <f ca="1">IF($A2&lt;$P$1,"",B3-C3)</f>
        <v/>
      </c>
      <c r="E3" s="17" t="str">
        <f ca="1">IF($A2&lt;$P$1,"",ABS(D3))</f>
        <v/>
      </c>
      <c r="F3" s="14" t="str">
        <f ca="1">IFERROR(AVERAGE(E$3:E3),"")</f>
        <v/>
      </c>
      <c r="G3" s="8" t="str">
        <f ca="1">IFERROR(SUM(D$3:D3)/F3,"")</f>
        <v/>
      </c>
      <c r="H3" s="8" t="str">
        <f ca="1">IFERROR(D3^2,"")</f>
        <v/>
      </c>
      <c r="I3" s="14" t="str">
        <f ca="1">IFERROR(AVERAGE(H$3:H3),"")</f>
        <v/>
      </c>
      <c r="J3" s="8" t="str">
        <f ca="1">IF(OR(A2&lt;$P$1,B3=0),"",E3/B3)</f>
        <v/>
      </c>
      <c r="K3" s="14" t="str">
        <f ca="1">IFERROR(AVERAGE(J$3:J3),"")</f>
        <v/>
      </c>
      <c r="Q3"/>
      <c r="R3"/>
      <c r="S3"/>
    </row>
    <row r="4" spans="1:23" x14ac:dyDescent="0.3">
      <c r="A4" s="4">
        <v>3</v>
      </c>
      <c r="B4" s="6">
        <v>1</v>
      </c>
      <c r="C4" s="7" t="e" cm="1">
        <f t="array" aca="1" ref="C4" ca="1">IF(A3&lt;$P$1,NA(),IF(A3=$P$1,AVERAGE(B$2:B3),C3+(B3-INDEX(B$2:B3,A3-$P$1))/$P$1))</f>
        <v>#N/A</v>
      </c>
      <c r="D4" s="17" t="str">
        <f t="shared" ref="D4:D51" ca="1" si="0">IF($A3&lt;$P$1,"",B4-C4)</f>
        <v/>
      </c>
      <c r="E4" s="17" t="str">
        <f t="shared" ref="E4:E51" ca="1" si="1">IF($A3&lt;$P$1,"",ABS(D4))</f>
        <v/>
      </c>
      <c r="F4" s="14" t="str">
        <f ca="1">IFERROR(AVERAGE(E$3:E4),"")</f>
        <v/>
      </c>
      <c r="G4" s="8" t="str">
        <f ca="1">IFERROR(SUM(D$3:D4)/F4,"")</f>
        <v/>
      </c>
      <c r="H4" s="8" t="str">
        <f t="shared" ref="H4:H51" ca="1" si="2">IFERROR(D4^2,"")</f>
        <v/>
      </c>
      <c r="I4" s="14" t="str">
        <f ca="1">IFERROR(AVERAGE(H$3:H4),"")</f>
        <v/>
      </c>
      <c r="J4" s="8" t="str">
        <f t="shared" ref="J4:J51" ca="1" si="3">IF(OR(A3&lt;$P$1,B4=0),"",E4/B4)</f>
        <v/>
      </c>
      <c r="K4" s="14" t="str">
        <f ca="1">IFERROR(AVERAGE(J$3:J4),"")</f>
        <v/>
      </c>
      <c r="U4" s="1" t="s">
        <v>5</v>
      </c>
      <c r="V4" s="1" t="s">
        <v>7</v>
      </c>
      <c r="W4" s="1" t="s">
        <v>10</v>
      </c>
    </row>
    <row r="5" spans="1:23" x14ac:dyDescent="0.3">
      <c r="A5" s="4">
        <v>4</v>
      </c>
      <c r="B5" s="6">
        <v>0</v>
      </c>
      <c r="C5" s="7" t="e" cm="1">
        <f t="array" aca="1" ref="C5" ca="1">IF(A4&lt;$P$1,NA(),IF(A4=$P$1,AVERAGE(B$2:B4),C4+(B4-INDEX(B$2:B4,A4-$P$1))/$P$1))</f>
        <v>#N/A</v>
      </c>
      <c r="D5" s="17" t="str">
        <f t="shared" ca="1" si="0"/>
        <v/>
      </c>
      <c r="E5" s="17" t="str">
        <f t="shared" ca="1" si="1"/>
        <v/>
      </c>
      <c r="F5" s="14" t="str">
        <f ca="1">IFERROR(AVERAGE(E$3:E5),"")</f>
        <v/>
      </c>
      <c r="G5" s="8" t="str">
        <f ca="1">IFERROR(SUM(D$3:D5)/F5,"")</f>
        <v/>
      </c>
      <c r="H5" s="8" t="str">
        <f t="shared" ca="1" si="2"/>
        <v/>
      </c>
      <c r="I5" s="14" t="str">
        <f ca="1">IFERROR(AVERAGE(H$3:H5),"")</f>
        <v/>
      </c>
      <c r="J5" s="8" t="str">
        <f t="shared" ca="1" si="3"/>
        <v/>
      </c>
      <c r="K5" s="14" t="str">
        <f ca="1">IFERROR(AVERAGE(J$3:J5),"")</f>
        <v/>
      </c>
      <c r="U5" s="5">
        <f ca="1">F51</f>
        <v>1.4965034965034965</v>
      </c>
      <c r="V5" s="5">
        <f ca="1">I51</f>
        <v>4.1148548421275706</v>
      </c>
      <c r="W5" s="5">
        <f ca="1">K51</f>
        <v>0.47975827999751408</v>
      </c>
    </row>
    <row r="6" spans="1:23" x14ac:dyDescent="0.3">
      <c r="A6" s="4">
        <v>5</v>
      </c>
      <c r="B6" s="6">
        <v>2</v>
      </c>
      <c r="C6" s="7" t="e" cm="1">
        <f t="array" aca="1" ref="C6" ca="1">IF(A5&lt;$P$1,NA(),IF(A5=$P$1,AVERAGE(B$2:B5),C5+(B5-INDEX(B$2:B5,A5-$P$1))/$P$1))</f>
        <v>#N/A</v>
      </c>
      <c r="D6" s="17" t="str">
        <f t="shared" ca="1" si="0"/>
        <v/>
      </c>
      <c r="E6" s="17" t="str">
        <f t="shared" ca="1" si="1"/>
        <v/>
      </c>
      <c r="F6" s="14" t="str">
        <f ca="1">IFERROR(AVERAGE(E$3:E6),"")</f>
        <v/>
      </c>
      <c r="G6" s="8" t="str">
        <f ca="1">IFERROR(SUM(D$3:D6)/F6,"")</f>
        <v/>
      </c>
      <c r="H6" s="8" t="str">
        <f t="shared" ca="1" si="2"/>
        <v/>
      </c>
      <c r="I6" s="14" t="str">
        <f ca="1">IFERROR(AVERAGE(H$3:H6),"")</f>
        <v/>
      </c>
      <c r="J6" s="8" t="str">
        <f t="shared" ca="1" si="3"/>
        <v/>
      </c>
      <c r="K6" s="14" t="str">
        <f ca="1">IFERROR(AVERAGE(J$3:J6),"")</f>
        <v/>
      </c>
      <c r="T6" s="1">
        <v>2</v>
      </c>
      <c r="U6" s="1">
        <f t="dataTable" ref="U6:W24" dt2D="0" dtr="0" r1="P1" ca="1"/>
        <v>1.6770833333333333</v>
      </c>
      <c r="V6" s="1">
        <v>4.807291666666667</v>
      </c>
      <c r="W6" s="1">
        <v>0.63884559884559888</v>
      </c>
    </row>
    <row r="7" spans="1:23" x14ac:dyDescent="0.3">
      <c r="A7" s="4">
        <v>6</v>
      </c>
      <c r="B7" s="6">
        <v>1</v>
      </c>
      <c r="C7" s="7" t="e" cm="1">
        <f t="array" aca="1" ref="C7" ca="1">IF(A6&lt;$P$1,NA(),IF(A6=$P$1,AVERAGE(B$2:B6),C6+(B6-INDEX(B$2:B6,A6-$P$1))/$P$1))</f>
        <v>#N/A</v>
      </c>
      <c r="D7" s="17" t="str">
        <f t="shared" ca="1" si="0"/>
        <v/>
      </c>
      <c r="E7" s="17" t="str">
        <f t="shared" ca="1" si="1"/>
        <v/>
      </c>
      <c r="F7" s="14" t="str">
        <f ca="1">IFERROR(AVERAGE(E$3:E7),"")</f>
        <v/>
      </c>
      <c r="G7" s="8" t="str">
        <f ca="1">IFERROR(SUM(D$3:D7)/F7,"")</f>
        <v/>
      </c>
      <c r="H7" s="8" t="str">
        <f t="shared" ca="1" si="2"/>
        <v/>
      </c>
      <c r="I7" s="14" t="str">
        <f ca="1">IFERROR(AVERAGE(H$3:H7),"")</f>
        <v/>
      </c>
      <c r="J7" s="8" t="str">
        <f t="shared" ca="1" si="3"/>
        <v/>
      </c>
      <c r="K7" s="14" t="str">
        <f ca="1">IFERROR(AVERAGE(J$3:J7),"")</f>
        <v/>
      </c>
      <c r="T7" s="1">
        <v>3</v>
      </c>
      <c r="U7" s="1">
        <v>1.5390070921985817</v>
      </c>
      <c r="V7" s="1">
        <v>4.0827423167848709</v>
      </c>
      <c r="W7" s="1">
        <v>0.5764577594123047</v>
      </c>
    </row>
    <row r="8" spans="1:23" x14ac:dyDescent="0.3">
      <c r="A8" s="4">
        <v>7</v>
      </c>
      <c r="B8" s="6">
        <v>0</v>
      </c>
      <c r="C8" s="7" t="e" cm="1">
        <f t="array" aca="1" ref="C8" ca="1">IF(A7&lt;$P$1,NA(),IF(A7=$P$1,AVERAGE(B$2:B7),C7+(B7-INDEX(B$2:B7,A7-$P$1))/$P$1))</f>
        <v>#N/A</v>
      </c>
      <c r="D8" s="17" t="str">
        <f t="shared" ca="1" si="0"/>
        <v/>
      </c>
      <c r="E8" s="17" t="str">
        <f t="shared" ca="1" si="1"/>
        <v/>
      </c>
      <c r="F8" s="14" t="str">
        <f ca="1">IFERROR(AVERAGE(E$3:E8),"")</f>
        <v/>
      </c>
      <c r="G8" s="8" t="str">
        <f ca="1">IFERROR(SUM(D$3:D8)/F8,"")</f>
        <v/>
      </c>
      <c r="H8" s="8" t="str">
        <f t="shared" ca="1" si="2"/>
        <v/>
      </c>
      <c r="I8" s="14" t="str">
        <f ca="1">IFERROR(AVERAGE(H$3:H8),"")</f>
        <v/>
      </c>
      <c r="J8" s="8" t="str">
        <f t="shared" ca="1" si="3"/>
        <v/>
      </c>
      <c r="K8" s="14" t="str">
        <f ca="1">IFERROR(AVERAGE(J$3:J8),"")</f>
        <v/>
      </c>
      <c r="T8" s="1">
        <v>4</v>
      </c>
      <c r="U8" s="1">
        <v>1.5</v>
      </c>
      <c r="V8" s="1">
        <v>4.0951086956521738</v>
      </c>
      <c r="W8" s="1">
        <v>0.554362209759937</v>
      </c>
    </row>
    <row r="9" spans="1:23" x14ac:dyDescent="0.3">
      <c r="A9" s="4">
        <v>8</v>
      </c>
      <c r="B9" s="6">
        <v>2</v>
      </c>
      <c r="C9" s="7" t="e" cm="1">
        <f t="array" aca="1" ref="C9" ca="1">IF(A8&lt;$P$1,NA(),IF(A8=$P$1,AVERAGE(B$2:B8),C8+(B8-INDEX(B$2:B8,A8-$P$1))/$P$1))</f>
        <v>#N/A</v>
      </c>
      <c r="D9" s="17" t="str">
        <f t="shared" ca="1" si="0"/>
        <v/>
      </c>
      <c r="E9" s="17" t="str">
        <f t="shared" ca="1" si="1"/>
        <v/>
      </c>
      <c r="F9" s="14" t="str">
        <f ca="1">IFERROR(AVERAGE(E$3:E9),"")</f>
        <v/>
      </c>
      <c r="G9" s="8" t="str">
        <f ca="1">IFERROR(SUM(D$3:D9)/F9,"")</f>
        <v/>
      </c>
      <c r="H9" s="8" t="str">
        <f t="shared" ca="1" si="2"/>
        <v/>
      </c>
      <c r="I9" s="14" t="str">
        <f ca="1">IFERROR(AVERAGE(H$3:H9),"")</f>
        <v/>
      </c>
      <c r="J9" s="8" t="str">
        <f t="shared" ca="1" si="3"/>
        <v/>
      </c>
      <c r="K9" s="14" t="str">
        <f ca="1">IFERROR(AVERAGE(J$3:J9),"")</f>
        <v/>
      </c>
      <c r="T9" s="1">
        <v>5</v>
      </c>
      <c r="U9" s="1">
        <v>1.5022222222222223</v>
      </c>
      <c r="V9" s="1">
        <v>4.1724444444444444</v>
      </c>
      <c r="W9" s="1">
        <v>0.54655290445988114</v>
      </c>
    </row>
    <row r="10" spans="1:23" x14ac:dyDescent="0.3">
      <c r="A10" s="4">
        <v>9</v>
      </c>
      <c r="B10" s="6">
        <v>2</v>
      </c>
      <c r="C10" s="7" t="e" cm="1">
        <f t="array" aca="1" ref="C10" ca="1">IF(A9&lt;$P$1,NA(),IF(A9=$P$1,AVERAGE(B$2:B9),C9+(B9-INDEX(B$2:B9,A9-$P$1))/$P$1))</f>
        <v>#N/A</v>
      </c>
      <c r="D10" s="17" t="str">
        <f t="shared" ca="1" si="0"/>
        <v/>
      </c>
      <c r="E10" s="17" t="str">
        <f t="shared" ca="1" si="1"/>
        <v/>
      </c>
      <c r="F10" s="14" t="str">
        <f ca="1">IFERROR(AVERAGE(E$3:E10),"")</f>
        <v/>
      </c>
      <c r="G10" s="8" t="str">
        <f ca="1">IFERROR(SUM(D$3:D10)/F10,"")</f>
        <v/>
      </c>
      <c r="H10" s="8" t="str">
        <f t="shared" ca="1" si="2"/>
        <v/>
      </c>
      <c r="I10" s="14" t="str">
        <f ca="1">IFERROR(AVERAGE(H$3:H10),"")</f>
        <v/>
      </c>
      <c r="J10" s="8" t="str">
        <f t="shared" ca="1" si="3"/>
        <v/>
      </c>
      <c r="K10" s="14" t="str">
        <f ca="1">IFERROR(AVERAGE(J$3:J10),"")</f>
        <v/>
      </c>
      <c r="T10" s="1">
        <v>6</v>
      </c>
      <c r="U10" s="1">
        <v>1.5189393939393943</v>
      </c>
      <c r="V10" s="1">
        <v>4.2001262626262621</v>
      </c>
      <c r="W10" s="1">
        <v>0.53636793101078817</v>
      </c>
    </row>
    <row r="11" spans="1:23" x14ac:dyDescent="0.3">
      <c r="A11" s="4">
        <v>10</v>
      </c>
      <c r="B11" s="6">
        <v>3</v>
      </c>
      <c r="C11" s="7" t="e" cm="1">
        <f t="array" aca="1" ref="C11" ca="1">IF(A10&lt;$P$1,NA(),IF(A10=$P$1,AVERAGE(B$2:B10),C10+(B10-INDEX(B$2:B10,A10-$P$1))/$P$1))</f>
        <v>#N/A</v>
      </c>
      <c r="D11" s="17" t="str">
        <f t="shared" ca="1" si="0"/>
        <v/>
      </c>
      <c r="E11" s="17" t="str">
        <f t="shared" ca="1" si="1"/>
        <v/>
      </c>
      <c r="F11" s="14" t="str">
        <f ca="1">IFERROR(AVERAGE(E$3:E11),"")</f>
        <v/>
      </c>
      <c r="G11" s="8" t="str">
        <f ca="1">IFERROR(SUM(D$3:D11)/F11,"")</f>
        <v/>
      </c>
      <c r="H11" s="8" t="str">
        <f t="shared" ca="1" si="2"/>
        <v/>
      </c>
      <c r="I11" s="14" t="str">
        <f ca="1">IFERROR(AVERAGE(H$3:H11),"")</f>
        <v/>
      </c>
      <c r="J11" s="8" t="str">
        <f t="shared" ca="1" si="3"/>
        <v/>
      </c>
      <c r="K11" s="14" t="str">
        <f ca="1">IFERROR(AVERAGE(J$3:J11),"")</f>
        <v/>
      </c>
      <c r="T11" s="1">
        <v>7</v>
      </c>
      <c r="U11" s="1">
        <v>1.5083056478405312</v>
      </c>
      <c r="V11" s="1">
        <v>4.1509254864736596</v>
      </c>
      <c r="W11" s="1">
        <v>0.51208955443649296</v>
      </c>
    </row>
    <row r="12" spans="1:23" x14ac:dyDescent="0.3">
      <c r="A12" s="4">
        <v>11</v>
      </c>
      <c r="B12" s="6">
        <v>1</v>
      </c>
      <c r="C12" s="7" t="e" cm="1">
        <f t="array" aca="1" ref="C12" ca="1">IF(A11&lt;$P$1,NA(),IF(A11=$P$1,AVERAGE(B$2:B11),C11+(B11-INDEX(B$2:B11,A11-$P$1))/$P$1))</f>
        <v>#N/A</v>
      </c>
      <c r="D12" s="17" t="str">
        <f t="shared" ca="1" si="0"/>
        <v/>
      </c>
      <c r="E12" s="17" t="str">
        <f t="shared" ca="1" si="1"/>
        <v/>
      </c>
      <c r="F12" s="14" t="str">
        <f ca="1">IFERROR(AVERAGE(E$3:E12),"")</f>
        <v/>
      </c>
      <c r="G12" s="8" t="str">
        <f ca="1">IFERROR(SUM(D$3:D12)/F12,"")</f>
        <v/>
      </c>
      <c r="H12" s="8" t="str">
        <f t="shared" ca="1" si="2"/>
        <v/>
      </c>
      <c r="I12" s="14" t="str">
        <f ca="1">IFERROR(AVERAGE(H$3:H12),"")</f>
        <v/>
      </c>
      <c r="J12" s="8" t="str">
        <f t="shared" ca="1" si="3"/>
        <v/>
      </c>
      <c r="K12" s="14" t="str">
        <f ca="1">IFERROR(AVERAGE(J$3:J12),"")</f>
        <v/>
      </c>
      <c r="T12" s="1">
        <v>8</v>
      </c>
      <c r="U12" s="1">
        <v>1.4970238095238095</v>
      </c>
      <c r="V12" s="1">
        <v>4.0152529761904763</v>
      </c>
      <c r="W12" s="1">
        <v>0.5054495301446521</v>
      </c>
    </row>
    <row r="13" spans="1:23" x14ac:dyDescent="0.3">
      <c r="A13" s="4">
        <v>12</v>
      </c>
      <c r="B13" s="6">
        <v>3</v>
      </c>
      <c r="C13" s="7" cm="1">
        <f t="array" aca="1" ref="C13" ca="1">IF(A12&lt;$P$1,NA(),IF(A12=$P$1,AVERAGE(B$2:B12),C12+(B12-INDEX(B$2:B12,A12-$P$1))/$P$1))</f>
        <v>1.4545454545454546</v>
      </c>
      <c r="D13" s="17">
        <f t="shared" ca="1" si="0"/>
        <v>1.5454545454545454</v>
      </c>
      <c r="E13" s="17">
        <f t="shared" ca="1" si="1"/>
        <v>1.5454545454545454</v>
      </c>
      <c r="F13" s="14">
        <f ca="1">IFERROR(AVERAGE(E$3:E13),"")</f>
        <v>1.5454545454545454</v>
      </c>
      <c r="G13" s="8">
        <f ca="1">IFERROR(SUM(D$3:D13)/F13,"")</f>
        <v>1</v>
      </c>
      <c r="H13" s="8">
        <f t="shared" ca="1" si="2"/>
        <v>2.3884297520661155</v>
      </c>
      <c r="I13" s="14">
        <f ca="1">IFERROR(AVERAGE(H$3:H13),"")</f>
        <v>2.3884297520661155</v>
      </c>
      <c r="J13" s="8">
        <f t="shared" ca="1" si="3"/>
        <v>0.51515151515151514</v>
      </c>
      <c r="K13" s="14">
        <f ca="1">IFERROR(AVERAGE(J$3:J13),"")</f>
        <v>0.51515151515151514</v>
      </c>
      <c r="T13" s="1">
        <v>9</v>
      </c>
      <c r="U13" s="1">
        <v>1.4986449864498641</v>
      </c>
      <c r="V13" s="1">
        <v>4.0033122553447766</v>
      </c>
      <c r="W13" s="1">
        <v>0.49441678691678692</v>
      </c>
    </row>
    <row r="14" spans="1:23" x14ac:dyDescent="0.3">
      <c r="A14" s="4">
        <v>13</v>
      </c>
      <c r="B14" s="6">
        <v>3</v>
      </c>
      <c r="C14" s="7" cm="1">
        <f t="array" aca="1" ref="C14" ca="1">IF(A13&lt;$P$1,NA(),IF(A13=$P$1,AVERAGE(B$2:B13),C13+(B13-INDEX(B$2:B13,A13-$P$1))/$P$1))</f>
        <v>1.5454545454545454</v>
      </c>
      <c r="D14" s="17">
        <f t="shared" ca="1" si="0"/>
        <v>1.4545454545454546</v>
      </c>
      <c r="E14" s="17">
        <f t="shared" ca="1" si="1"/>
        <v>1.4545454545454546</v>
      </c>
      <c r="F14" s="14">
        <f ca="1">IFERROR(AVERAGE(E$3:E14),"")</f>
        <v>1.5</v>
      </c>
      <c r="G14" s="8">
        <f ca="1">IFERROR(SUM(D$3:D14)/F14,"")</f>
        <v>2</v>
      </c>
      <c r="H14" s="8">
        <f t="shared" ca="1" si="2"/>
        <v>2.115702479338843</v>
      </c>
      <c r="I14" s="14">
        <f ca="1">IFERROR(AVERAGE(H$3:H14),"")</f>
        <v>2.2520661157024793</v>
      </c>
      <c r="J14" s="8">
        <f t="shared" ca="1" si="3"/>
        <v>0.48484848484848486</v>
      </c>
      <c r="K14" s="14">
        <f ca="1">IFERROR(AVERAGE(J$3:J14),"")</f>
        <v>0.5</v>
      </c>
      <c r="T14" s="1">
        <v>10</v>
      </c>
      <c r="U14" s="1">
        <v>1.4875</v>
      </c>
      <c r="V14" s="1">
        <v>4.0247499999999992</v>
      </c>
      <c r="W14" s="1">
        <v>0.4902558552558553</v>
      </c>
    </row>
    <row r="15" spans="1:23" x14ac:dyDescent="0.3">
      <c r="A15" s="4">
        <v>14</v>
      </c>
      <c r="B15" s="6">
        <v>2</v>
      </c>
      <c r="C15" s="7" cm="1">
        <f t="array" aca="1" ref="C15" ca="1">IF(A14&lt;$P$1,NA(),IF(A14=$P$1,AVERAGE(B$2:B14),C14+(B14-INDEX(B$2:B14,A14-$P$1))/$P$1))</f>
        <v>1.6363636363636362</v>
      </c>
      <c r="D15" s="17">
        <f t="shared" ca="1" si="0"/>
        <v>0.36363636363636376</v>
      </c>
      <c r="E15" s="17">
        <f t="shared" ca="1" si="1"/>
        <v>0.36363636363636376</v>
      </c>
      <c r="F15" s="14">
        <f ca="1">IFERROR(AVERAGE(E$3:E15),"")</f>
        <v>1.1212121212121213</v>
      </c>
      <c r="G15" s="8">
        <f ca="1">IFERROR(SUM(D$3:D15)/F15,"")</f>
        <v>3</v>
      </c>
      <c r="H15" s="8">
        <f t="shared" ca="1" si="2"/>
        <v>0.13223140495867777</v>
      </c>
      <c r="I15" s="14">
        <f ca="1">IFERROR(AVERAGE(H$3:H15),"")</f>
        <v>1.5454545454545456</v>
      </c>
      <c r="J15" s="8">
        <f t="shared" ca="1" si="3"/>
        <v>0.18181818181818188</v>
      </c>
      <c r="K15" s="14">
        <f ca="1">IFERROR(AVERAGE(J$3:J15),"")</f>
        <v>0.39393939393939398</v>
      </c>
      <c r="T15" s="1">
        <v>11</v>
      </c>
      <c r="U15" s="1">
        <v>1.4965034965034965</v>
      </c>
      <c r="V15" s="1">
        <v>4.1148548421275706</v>
      </c>
      <c r="W15" s="1">
        <v>0.47975827999751408</v>
      </c>
    </row>
    <row r="16" spans="1:23" x14ac:dyDescent="0.3">
      <c r="A16" s="4">
        <v>15</v>
      </c>
      <c r="B16" s="6">
        <v>1</v>
      </c>
      <c r="C16" s="7" cm="1">
        <f t="array" aca="1" ref="C16" ca="1">IF(A15&lt;$P$1,NA(),IF(A15=$P$1,AVERAGE(B$2:B15),C15+(B15-INDEX(B$2:B15,A15-$P$1))/$P$1))</f>
        <v>1.7272727272727271</v>
      </c>
      <c r="D16" s="17">
        <f t="shared" ca="1" si="0"/>
        <v>-0.72727272727272707</v>
      </c>
      <c r="E16" s="17">
        <f t="shared" ca="1" si="1"/>
        <v>0.72727272727272707</v>
      </c>
      <c r="F16" s="14">
        <f ca="1">IFERROR(AVERAGE(E$3:E16),"")</f>
        <v>1.0227272727272727</v>
      </c>
      <c r="G16" s="8">
        <f ca="1">IFERROR(SUM(D$3:D16)/F16,"")</f>
        <v>2.5777777777777779</v>
      </c>
      <c r="H16" s="8">
        <f t="shared" ca="1" si="2"/>
        <v>0.52892561983471043</v>
      </c>
      <c r="I16" s="14">
        <f ca="1">IFERROR(AVERAGE(H$3:H16),"")</f>
        <v>1.2913223140495869</v>
      </c>
      <c r="J16" s="8">
        <f t="shared" ca="1" si="3"/>
        <v>0.72727272727272707</v>
      </c>
      <c r="K16" s="14">
        <f ca="1">IFERROR(AVERAGE(J$3:J16),"")</f>
        <v>0.47727272727272724</v>
      </c>
      <c r="T16" s="1">
        <v>12</v>
      </c>
      <c r="U16" s="1">
        <v>1.4758771929824561</v>
      </c>
      <c r="V16" s="1">
        <v>4.0484283625730981</v>
      </c>
      <c r="W16" s="1">
        <v>0.45992112242112237</v>
      </c>
    </row>
    <row r="17" spans="1:23" x14ac:dyDescent="0.3">
      <c r="A17" s="4">
        <v>16</v>
      </c>
      <c r="B17" s="6">
        <v>6</v>
      </c>
      <c r="C17" s="7" cm="1">
        <f t="array" aca="1" ref="C17" ca="1">IF(A16&lt;$P$1,NA(),IF(A16=$P$1,AVERAGE(B$2:B16),C16+(B16-INDEX(B$2:B16,A16-$P$1))/$P$1))</f>
        <v>1.8181818181818179</v>
      </c>
      <c r="D17" s="17">
        <f t="shared" ca="1" si="0"/>
        <v>4.1818181818181817</v>
      </c>
      <c r="E17" s="17">
        <f t="shared" ca="1" si="1"/>
        <v>4.1818181818181817</v>
      </c>
      <c r="F17" s="14">
        <f ca="1">IFERROR(AVERAGE(E$3:E17),"")</f>
        <v>1.6545454545454548</v>
      </c>
      <c r="G17" s="8">
        <f ca="1">IFERROR(SUM(D$3:D17)/F17,"")</f>
        <v>4.1208791208791204</v>
      </c>
      <c r="H17" s="8">
        <f t="shared" ca="1" si="2"/>
        <v>17.487603305785122</v>
      </c>
      <c r="I17" s="14">
        <f ca="1">IFERROR(AVERAGE(H$3:H17),"")</f>
        <v>4.5305785123966942</v>
      </c>
      <c r="J17" s="8">
        <f t="shared" ca="1" si="3"/>
        <v>0.69696969696969691</v>
      </c>
      <c r="K17" s="14">
        <f ca="1">IFERROR(AVERAGE(J$3:J17),"")</f>
        <v>0.52121212121212124</v>
      </c>
      <c r="T17" s="1">
        <v>13</v>
      </c>
      <c r="U17" s="1">
        <v>1.4802494802494801</v>
      </c>
      <c r="V17" s="1">
        <v>4.2747481209019673</v>
      </c>
      <c r="W17" s="1">
        <v>0.4503209753209752</v>
      </c>
    </row>
    <row r="18" spans="1:23" x14ac:dyDescent="0.3">
      <c r="A18" s="4">
        <v>17</v>
      </c>
      <c r="B18" s="6">
        <v>2</v>
      </c>
      <c r="C18" s="7" cm="1">
        <f t="array" aca="1" ref="C18" ca="1">IF(A17&lt;$P$1,NA(),IF(A17=$P$1,AVERAGE(B$2:B17),C17+(B17-INDEX(B$2:B17,A17-$P$1))/$P$1))</f>
        <v>2.1818181818181817</v>
      </c>
      <c r="D18" s="17">
        <f t="shared" ca="1" si="0"/>
        <v>-0.18181818181818166</v>
      </c>
      <c r="E18" s="17">
        <f t="shared" ca="1" si="1"/>
        <v>0.18181818181818166</v>
      </c>
      <c r="F18" s="14">
        <f ca="1">IFERROR(AVERAGE(E$3:E18),"")</f>
        <v>1.4090909090909092</v>
      </c>
      <c r="G18" s="8">
        <f ca="1">IFERROR(SUM(D$3:D18)/F18,"")</f>
        <v>4.709677419354839</v>
      </c>
      <c r="H18" s="8">
        <f t="shared" ca="1" si="2"/>
        <v>3.305785123966936E-2</v>
      </c>
      <c r="I18" s="14">
        <f ca="1">IFERROR(AVERAGE(H$3:H18),"")</f>
        <v>3.78099173553719</v>
      </c>
      <c r="J18" s="8">
        <f t="shared" ca="1" si="3"/>
        <v>9.0909090909090828E-2</v>
      </c>
      <c r="K18" s="14">
        <f ca="1">IFERROR(AVERAGE(J$3:J18),"")</f>
        <v>0.44949494949494945</v>
      </c>
      <c r="T18" s="1">
        <v>14</v>
      </c>
      <c r="U18" s="1">
        <v>1.501984126984127</v>
      </c>
      <c r="V18" s="1">
        <v>4.3646541950113376</v>
      </c>
      <c r="W18" s="1">
        <v>0.44822510822510819</v>
      </c>
    </row>
    <row r="19" spans="1:23" x14ac:dyDescent="0.3">
      <c r="A19" s="4">
        <v>18</v>
      </c>
      <c r="B19" s="6">
        <v>1</v>
      </c>
      <c r="C19" s="7" cm="1">
        <f t="array" aca="1" ref="C19" ca="1">IF(A18&lt;$P$1,NA(),IF(A18=$P$1,AVERAGE(B$2:B18),C18+(B18-INDEX(B$2:B18,A18-$P$1))/$P$1))</f>
        <v>2.2727272727272725</v>
      </c>
      <c r="D19" s="17">
        <f t="shared" ca="1" si="0"/>
        <v>-1.2727272727272725</v>
      </c>
      <c r="E19" s="17">
        <f t="shared" ca="1" si="1"/>
        <v>1.2727272727272725</v>
      </c>
      <c r="F19" s="14">
        <f ca="1">IFERROR(AVERAGE(E$3:E19),"")</f>
        <v>1.3896103896103895</v>
      </c>
      <c r="G19" s="8">
        <f ca="1">IFERROR(SUM(D$3:D19)/F19,"")</f>
        <v>3.8598130841121501</v>
      </c>
      <c r="H19" s="8">
        <f t="shared" ca="1" si="2"/>
        <v>1.6198347107438011</v>
      </c>
      <c r="I19" s="14">
        <f ca="1">IFERROR(AVERAGE(H$3:H19),"")</f>
        <v>3.4722550177095632</v>
      </c>
      <c r="J19" s="8">
        <f t="shared" ca="1" si="3"/>
        <v>1.2727272727272725</v>
      </c>
      <c r="K19" s="14">
        <f ca="1">IFERROR(AVERAGE(J$3:J19),"")</f>
        <v>0.56709956709956699</v>
      </c>
      <c r="T19" s="1">
        <v>15</v>
      </c>
      <c r="U19" s="1">
        <v>1.5314285714285714</v>
      </c>
      <c r="V19" s="1">
        <v>4.4408888888888889</v>
      </c>
      <c r="W19" s="1">
        <v>0.43698794669382901</v>
      </c>
    </row>
    <row r="20" spans="1:23" x14ac:dyDescent="0.3">
      <c r="A20" s="4">
        <v>19</v>
      </c>
      <c r="B20" s="6">
        <v>2</v>
      </c>
      <c r="C20" s="7" cm="1">
        <f t="array" aca="1" ref="C20" ca="1">IF(A19&lt;$P$1,NA(),IF(A19=$P$1,AVERAGE(B$2:B19),C19+(B19-INDEX(B$2:B19,A19-$P$1))/$P$1))</f>
        <v>2.3636363636363633</v>
      </c>
      <c r="D20" s="17">
        <f t="shared" ca="1" si="0"/>
        <v>-0.36363636363636331</v>
      </c>
      <c r="E20" s="17">
        <f t="shared" ca="1" si="1"/>
        <v>0.36363636363636331</v>
      </c>
      <c r="F20" s="14">
        <f ca="1">IFERROR(AVERAGE(E$3:E20),"")</f>
        <v>1.2613636363636362</v>
      </c>
      <c r="G20" s="8">
        <f ca="1">IFERROR(SUM(D$3:D20)/F20,"")</f>
        <v>3.9639639639639652</v>
      </c>
      <c r="H20" s="8">
        <f t="shared" ca="1" si="2"/>
        <v>0.13223140495867744</v>
      </c>
      <c r="I20" s="14">
        <f ca="1">IFERROR(AVERAGE(H$3:H20),"")</f>
        <v>3.0547520661157024</v>
      </c>
      <c r="J20" s="8">
        <f t="shared" ca="1" si="3"/>
        <v>0.18181818181818166</v>
      </c>
      <c r="K20" s="14">
        <f ca="1">IFERROR(AVERAGE(J$3:J20),"")</f>
        <v>0.51893939393939381</v>
      </c>
      <c r="T20" s="1">
        <v>16</v>
      </c>
      <c r="U20" s="1">
        <v>1.463235294117647</v>
      </c>
      <c r="V20" s="1">
        <v>4.1277573529411766</v>
      </c>
      <c r="W20" s="1">
        <v>0.4326462678735406</v>
      </c>
    </row>
    <row r="21" spans="1:23" x14ac:dyDescent="0.3">
      <c r="A21" s="4">
        <v>20</v>
      </c>
      <c r="B21" s="6">
        <v>2</v>
      </c>
      <c r="C21" s="7" cm="1">
        <f t="array" aca="1" ref="C21" ca="1">IF(A20&lt;$P$1,NA(),IF(A20=$P$1,AVERAGE(B$2:B20),C20+(B20-INDEX(B$2:B20,A20-$P$1))/$P$1))</f>
        <v>2.3636363636363633</v>
      </c>
      <c r="D21" s="17">
        <f t="shared" ca="1" si="0"/>
        <v>-0.36363636363636331</v>
      </c>
      <c r="E21" s="17">
        <f t="shared" ca="1" si="1"/>
        <v>0.36363636363636331</v>
      </c>
      <c r="F21" s="14">
        <f ca="1">IFERROR(AVERAGE(E$3:E21),"")</f>
        <v>1.1616161616161615</v>
      </c>
      <c r="G21" s="8">
        <f ca="1">IFERROR(SUM(D$3:D21)/F21,"")</f>
        <v>3.9913043478260883</v>
      </c>
      <c r="H21" s="8">
        <f t="shared" ca="1" si="2"/>
        <v>0.13223140495867744</v>
      </c>
      <c r="I21" s="14">
        <f ca="1">IFERROR(AVERAGE(H$3:H21),"")</f>
        <v>2.7300275482093661</v>
      </c>
      <c r="J21" s="8">
        <f t="shared" ca="1" si="3"/>
        <v>0.18181818181818166</v>
      </c>
      <c r="K21" s="14">
        <f ca="1">IFERROR(AVERAGE(J$3:J21),"")</f>
        <v>0.48148148148148134</v>
      </c>
      <c r="T21" s="1">
        <v>17</v>
      </c>
      <c r="U21" s="1">
        <v>1.5115864527629235</v>
      </c>
      <c r="V21" s="1">
        <v>4.2575233301876905</v>
      </c>
      <c r="W21" s="1">
        <v>0.44423184046345793</v>
      </c>
    </row>
    <row r="22" spans="1:23" x14ac:dyDescent="0.3">
      <c r="A22" s="4">
        <v>21</v>
      </c>
      <c r="B22" s="6">
        <v>3</v>
      </c>
      <c r="C22" s="7" cm="1">
        <f t="array" aca="1" ref="C22" ca="1">IF(A21&lt;$P$1,NA(),IF(A21=$P$1,AVERAGE(B$2:B21),C21+(B21-INDEX(B$2:B21,A21-$P$1))/$P$1))</f>
        <v>2.3636363636363633</v>
      </c>
      <c r="D22" s="17">
        <f t="shared" ca="1" si="0"/>
        <v>0.63636363636363669</v>
      </c>
      <c r="E22" s="17">
        <f t="shared" ca="1" si="1"/>
        <v>0.63636363636363669</v>
      </c>
      <c r="F22" s="14">
        <f ca="1">IFERROR(AVERAGE(E$3:E22),"")</f>
        <v>1.1090909090909089</v>
      </c>
      <c r="G22" s="8">
        <f ca="1">IFERROR(SUM(D$3:D22)/F22,"")</f>
        <v>4.7540983606557399</v>
      </c>
      <c r="H22" s="8">
        <f t="shared" ca="1" si="2"/>
        <v>0.40495867768595084</v>
      </c>
      <c r="I22" s="14">
        <f ca="1">IFERROR(AVERAGE(H$3:H22),"")</f>
        <v>2.4975206611570249</v>
      </c>
      <c r="J22" s="8">
        <f t="shared" ca="1" si="3"/>
        <v>0.21212121212121224</v>
      </c>
      <c r="K22" s="14">
        <f ca="1">IFERROR(AVERAGE(J$3:J22),"")</f>
        <v>0.45454545454545442</v>
      </c>
      <c r="T22" s="1">
        <v>18</v>
      </c>
      <c r="U22" s="1">
        <v>1.5538194444444442</v>
      </c>
      <c r="V22" s="1">
        <v>4.4381751543209873</v>
      </c>
      <c r="W22" s="1">
        <v>0.43211880711880707</v>
      </c>
    </row>
    <row r="23" spans="1:23" x14ac:dyDescent="0.3">
      <c r="A23" s="4">
        <v>22</v>
      </c>
      <c r="B23" s="6">
        <v>4</v>
      </c>
      <c r="C23" s="7" cm="1">
        <f t="array" aca="1" ref="C23" ca="1">IF(A22&lt;$P$1,NA(),IF(A22=$P$1,AVERAGE(B$2:B22),C22+(B22-INDEX(B$2:B22,A22-$P$1))/$P$1))</f>
        <v>2.3636363636363633</v>
      </c>
      <c r="D23" s="17">
        <f t="shared" ca="1" si="0"/>
        <v>1.6363636363636367</v>
      </c>
      <c r="E23" s="17">
        <f t="shared" ca="1" si="1"/>
        <v>1.6363636363636367</v>
      </c>
      <c r="F23" s="14">
        <f ca="1">IFERROR(AVERAGE(E$3:E23),"")</f>
        <v>1.1570247933884297</v>
      </c>
      <c r="G23" s="8">
        <f ca="1">IFERROR(SUM(D$3:D23)/F23,"")</f>
        <v>5.9714285714285733</v>
      </c>
      <c r="H23" s="8">
        <f t="shared" ca="1" si="2"/>
        <v>2.677685950413224</v>
      </c>
      <c r="I23" s="14">
        <f ca="1">IFERROR(AVERAGE(H$3:H23),"")</f>
        <v>2.5138993238166791</v>
      </c>
      <c r="J23" s="8">
        <f t="shared" ca="1" si="3"/>
        <v>0.40909090909090917</v>
      </c>
      <c r="K23" s="14">
        <f ca="1">IFERROR(AVERAGE(J$3:J23),"")</f>
        <v>0.45041322314049576</v>
      </c>
      <c r="T23" s="1">
        <v>19</v>
      </c>
      <c r="U23" s="1">
        <v>1.6078098471986422</v>
      </c>
      <c r="V23" s="1">
        <v>4.6818872308104726</v>
      </c>
      <c r="W23" s="1">
        <v>0.44104769499506341</v>
      </c>
    </row>
    <row r="24" spans="1:23" x14ac:dyDescent="0.3">
      <c r="A24" s="4">
        <v>23</v>
      </c>
      <c r="B24" s="6">
        <v>4</v>
      </c>
      <c r="C24" s="7" cm="1">
        <f t="array" aca="1" ref="C24" ca="1">IF(A23&lt;$P$1,NA(),IF(A23=$P$1,AVERAGE(B$2:B23),C23+(B23-INDEX(B$2:B23,A23-$P$1))/$P$1))</f>
        <v>2.6363636363636358</v>
      </c>
      <c r="D24" s="17">
        <f t="shared" ca="1" si="0"/>
        <v>1.3636363636363642</v>
      </c>
      <c r="E24" s="17">
        <f t="shared" ca="1" si="1"/>
        <v>1.3636363636363642</v>
      </c>
      <c r="F24" s="14">
        <f ca="1">IFERROR(AVERAGE(E$3:E24),"")</f>
        <v>1.1742424242424241</v>
      </c>
      <c r="G24" s="8">
        <f ca="1">IFERROR(SUM(D$3:D24)/F24,"")</f>
        <v>7.045161290322584</v>
      </c>
      <c r="H24" s="8">
        <f t="shared" ca="1" si="2"/>
        <v>1.8595041322314065</v>
      </c>
      <c r="I24" s="14">
        <f ca="1">IFERROR(AVERAGE(H$3:H24),"")</f>
        <v>2.4593663911845733</v>
      </c>
      <c r="J24" s="8">
        <f t="shared" ca="1" si="3"/>
        <v>0.34090909090909105</v>
      </c>
      <c r="K24" s="14">
        <f ca="1">IFERROR(AVERAGE(J$3:J24),"")</f>
        <v>0.44128787878787867</v>
      </c>
      <c r="T24" s="1">
        <v>20</v>
      </c>
      <c r="U24" s="1">
        <v>1.666666666666667</v>
      </c>
      <c r="V24" s="1">
        <v>4.8328333333333351</v>
      </c>
      <c r="W24" s="1">
        <v>0.45358001194208086</v>
      </c>
    </row>
    <row r="25" spans="1:23" x14ac:dyDescent="0.3">
      <c r="A25" s="4">
        <v>24</v>
      </c>
      <c r="B25" s="6">
        <v>5</v>
      </c>
      <c r="C25" s="7" cm="1">
        <f t="array" aca="1" ref="C25" ca="1">IF(A24&lt;$P$1,NA(),IF(A24=$P$1,AVERAGE(B$2:B24),C24+(B24-INDEX(B$2:B24,A24-$P$1))/$P$1))</f>
        <v>2.7272727272727266</v>
      </c>
      <c r="D25" s="17">
        <f t="shared" ca="1" si="0"/>
        <v>2.2727272727272734</v>
      </c>
      <c r="E25" s="17">
        <f t="shared" ca="1" si="1"/>
        <v>2.2727272727272734</v>
      </c>
      <c r="F25" s="14">
        <f ca="1">IFERROR(AVERAGE(E$3:E25),"")</f>
        <v>1.2587412587412588</v>
      </c>
      <c r="G25" s="8">
        <f ca="1">IFERROR(SUM(D$3:D25)/F25,"")</f>
        <v>8.37777777777778</v>
      </c>
      <c r="H25" s="8">
        <f t="shared" ca="1" si="2"/>
        <v>5.1652892561983501</v>
      </c>
      <c r="I25" s="14">
        <f ca="1">IFERROR(AVERAGE(H$3:H25),"")</f>
        <v>2.6675143038779408</v>
      </c>
      <c r="J25" s="8">
        <f t="shared" ca="1" si="3"/>
        <v>0.4545454545454547</v>
      </c>
      <c r="K25" s="14">
        <f ca="1">IFERROR(AVERAGE(J$3:J25),"")</f>
        <v>0.44230769230769224</v>
      </c>
    </row>
    <row r="26" spans="1:23" x14ac:dyDescent="0.3">
      <c r="A26" s="4">
        <v>25</v>
      </c>
      <c r="B26" s="6">
        <v>4</v>
      </c>
      <c r="C26" s="7" cm="1">
        <f t="array" aca="1" ref="C26" ca="1">IF(A25&lt;$P$1,NA(),IF(A25=$P$1,AVERAGE(B$2:B25),C25+(B25-INDEX(B$2:B25,A25-$P$1))/$P$1))</f>
        <v>2.9090909090909083</v>
      </c>
      <c r="D26" s="17">
        <f t="shared" ca="1" si="0"/>
        <v>1.0909090909090917</v>
      </c>
      <c r="E26" s="17">
        <f t="shared" ca="1" si="1"/>
        <v>1.0909090909090917</v>
      </c>
      <c r="F26" s="14">
        <f ca="1">IFERROR(AVERAGE(E$3:E26),"")</f>
        <v>1.2467532467532467</v>
      </c>
      <c r="G26" s="8">
        <f ca="1">IFERROR(SUM(D$3:D26)/F26,"")</f>
        <v>9.3333333333333375</v>
      </c>
      <c r="H26" s="8">
        <f t="shared" ca="1" si="2"/>
        <v>1.190082644628101</v>
      </c>
      <c r="I26" s="14">
        <f ca="1">IFERROR(AVERAGE(H$3:H26),"")</f>
        <v>2.5619834710743805</v>
      </c>
      <c r="J26" s="8">
        <f t="shared" ca="1" si="3"/>
        <v>0.27272727272727293</v>
      </c>
      <c r="K26" s="14">
        <f ca="1">IFERROR(AVERAGE(J$3:J26),"")</f>
        <v>0.43019480519480513</v>
      </c>
      <c r="U26" s="1">
        <f>MIN(U6:U24)</f>
        <v>1.463235294117647</v>
      </c>
      <c r="V26" s="1">
        <f t="shared" ref="V26:W26" si="4">MIN(V6:V24)</f>
        <v>4.0033122553447766</v>
      </c>
      <c r="W26" s="1">
        <f t="shared" si="4"/>
        <v>0.43211880711880707</v>
      </c>
    </row>
    <row r="27" spans="1:23" x14ac:dyDescent="0.3">
      <c r="A27" s="4">
        <v>26</v>
      </c>
      <c r="B27" s="6">
        <v>2</v>
      </c>
      <c r="C27" s="7" cm="1">
        <f t="array" aca="1" ref="C27" ca="1">IF(A26&lt;$P$1,NA(),IF(A26=$P$1,AVERAGE(B$2:B26),C26+(B26-INDEX(B$2:B26,A26-$P$1))/$P$1))</f>
        <v>3.0909090909090899</v>
      </c>
      <c r="D27" s="17">
        <f t="shared" ca="1" si="0"/>
        <v>-1.0909090909090899</v>
      </c>
      <c r="E27" s="17">
        <f t="shared" ca="1" si="1"/>
        <v>1.0909090909090899</v>
      </c>
      <c r="F27" s="14">
        <f ca="1">IFERROR(AVERAGE(E$3:E27),"")</f>
        <v>1.2363636363636361</v>
      </c>
      <c r="G27" s="8">
        <f ca="1">IFERROR(SUM(D$3:D27)/F27,"")</f>
        <v>8.5294117647058876</v>
      </c>
      <c r="H27" s="8">
        <f t="shared" ca="1" si="2"/>
        <v>1.190082644628097</v>
      </c>
      <c r="I27" s="14">
        <f ca="1">IFERROR(AVERAGE(H$3:H27),"")</f>
        <v>2.4705234159779619</v>
      </c>
      <c r="J27" s="8">
        <f t="shared" ca="1" si="3"/>
        <v>0.54545454545454497</v>
      </c>
      <c r="K27" s="14">
        <f ca="1">IFERROR(AVERAGE(J$3:J27),"")</f>
        <v>0.43787878787878776</v>
      </c>
    </row>
    <row r="28" spans="1:23" x14ac:dyDescent="0.3">
      <c r="A28" s="4">
        <v>27</v>
      </c>
      <c r="B28" s="6">
        <v>1</v>
      </c>
      <c r="C28" s="7" cm="1">
        <f t="array" aca="1" ref="C28" ca="1">IF(A27&lt;$P$1,NA(),IF(A27=$P$1,AVERAGE(B$2:B27),C27+(B27-INDEX(B$2:B27,A27-$P$1))/$P$1))</f>
        <v>3.1818181818181808</v>
      </c>
      <c r="D28" s="17">
        <f t="shared" ca="1" si="0"/>
        <v>-2.1818181818181808</v>
      </c>
      <c r="E28" s="17">
        <f t="shared" ca="1" si="1"/>
        <v>2.1818181818181808</v>
      </c>
      <c r="F28" s="14">
        <f ca="1">IFERROR(AVERAGE(E$3:E28),"")</f>
        <v>1.2954545454545452</v>
      </c>
      <c r="G28" s="8">
        <f ca="1">IFERROR(SUM(D$3:D28)/F28,"")</f>
        <v>6.4561403508771997</v>
      </c>
      <c r="H28" s="8">
        <f t="shared" ca="1" si="2"/>
        <v>4.7603305785123924</v>
      </c>
      <c r="I28" s="14">
        <f ca="1">IFERROR(AVERAGE(H$3:H28),"")</f>
        <v>2.6136363636363638</v>
      </c>
      <c r="J28" s="8">
        <f t="shared" ca="1" si="3"/>
        <v>2.1818181818181808</v>
      </c>
      <c r="K28" s="14">
        <f ca="1">IFERROR(AVERAGE(J$3:J28),"")</f>
        <v>0.54687499999999978</v>
      </c>
    </row>
    <row r="29" spans="1:23" x14ac:dyDescent="0.3">
      <c r="A29" s="4">
        <v>28</v>
      </c>
      <c r="B29" s="6">
        <v>4</v>
      </c>
      <c r="C29" s="7" cm="1">
        <f t="array" aca="1" ref="C29" ca="1">IF(A28&lt;$P$1,NA(),IF(A28=$P$1,AVERAGE(B$2:B28),C28+(B28-INDEX(B$2:B28,A28-$P$1))/$P$1))</f>
        <v>2.7272727272727262</v>
      </c>
      <c r="D29" s="17">
        <f t="shared" ca="1" si="0"/>
        <v>1.2727272727272738</v>
      </c>
      <c r="E29" s="17">
        <f t="shared" ca="1" si="1"/>
        <v>1.2727272727272738</v>
      </c>
      <c r="F29" s="14">
        <f ca="1">IFERROR(AVERAGE(E$3:E29),"")</f>
        <v>1.2941176470588234</v>
      </c>
      <c r="G29" s="8">
        <f ca="1">IFERROR(SUM(D$3:D29)/F29,"")</f>
        <v>7.4462809917355441</v>
      </c>
      <c r="H29" s="8">
        <f t="shared" ca="1" si="2"/>
        <v>1.6198347107438045</v>
      </c>
      <c r="I29" s="14">
        <f ca="1">IFERROR(AVERAGE(H$3:H29),"")</f>
        <v>2.5551774428779779</v>
      </c>
      <c r="J29" s="8">
        <f t="shared" ca="1" si="3"/>
        <v>0.31818181818181845</v>
      </c>
      <c r="K29" s="14">
        <f ca="1">IFERROR(AVERAGE(J$3:J29),"")</f>
        <v>0.53342245989304793</v>
      </c>
    </row>
    <row r="30" spans="1:23" x14ac:dyDescent="0.3">
      <c r="A30" s="4">
        <v>29</v>
      </c>
      <c r="B30" s="6">
        <v>3</v>
      </c>
      <c r="C30" s="7" cm="1">
        <f t="array" aca="1" ref="C30" ca="1">IF(A29&lt;$P$1,NA(),IF(A29=$P$1,AVERAGE(B$2:B29),C29+(B29-INDEX(B$2:B29,A29-$P$1))/$P$1))</f>
        <v>2.9090909090909078</v>
      </c>
      <c r="D30" s="17">
        <f t="shared" ca="1" si="0"/>
        <v>9.0909090909092161E-2</v>
      </c>
      <c r="E30" s="17">
        <f t="shared" ca="1" si="1"/>
        <v>9.0909090909092161E-2</v>
      </c>
      <c r="F30" s="14">
        <f ca="1">IFERROR(AVERAGE(E$3:E30),"")</f>
        <v>1.2272727272727273</v>
      </c>
      <c r="G30" s="8">
        <f ca="1">IFERROR(SUM(D$3:D30)/F30,"")</f>
        <v>7.9259259259259327</v>
      </c>
      <c r="H30" s="8">
        <f t="shared" ca="1" si="2"/>
        <v>8.2644628099175829E-3</v>
      </c>
      <c r="I30" s="14">
        <f ca="1">IFERROR(AVERAGE(H$3:H30),"")</f>
        <v>2.413682277318641</v>
      </c>
      <c r="J30" s="8">
        <f t="shared" ca="1" si="3"/>
        <v>3.030303030303072E-2</v>
      </c>
      <c r="K30" s="14">
        <f ca="1">IFERROR(AVERAGE(J$3:J30),"")</f>
        <v>0.50547138047138029</v>
      </c>
    </row>
    <row r="31" spans="1:23" hidden="1" x14ac:dyDescent="0.3">
      <c r="A31" s="4">
        <v>30</v>
      </c>
      <c r="B31" s="6">
        <v>4</v>
      </c>
      <c r="C31" s="7" cm="1">
        <f t="array" aca="1" ref="C31" ca="1">IF(A30&lt;$P$1,NA(),IF(A30=$P$1,AVERAGE(B$2:B30),C30+(B30-INDEX(B$2:B30,A30-$P$1))/$P$1))</f>
        <v>3.0909090909090895</v>
      </c>
      <c r="D31" s="17">
        <f t="shared" ca="1" si="0"/>
        <v>0.9090909090909105</v>
      </c>
      <c r="E31" s="17">
        <f t="shared" ca="1" si="1"/>
        <v>0.9090909090909105</v>
      </c>
      <c r="F31" s="14">
        <f ca="1">IFERROR(AVERAGE(E$3:E31),"")</f>
        <v>1.2105263157894737</v>
      </c>
      <c r="G31" s="8">
        <f ca="1">IFERROR(SUM(D$3:D31)/F31,"")</f>
        <v>8.7865612648221418</v>
      </c>
      <c r="H31" s="8">
        <f t="shared" ca="1" si="2"/>
        <v>0.82644628099173811</v>
      </c>
      <c r="I31" s="14">
        <f ca="1">IFERROR(AVERAGE(H$3:H31),"")</f>
        <v>2.330143540669857</v>
      </c>
      <c r="J31" s="8">
        <f t="shared" ca="1" si="3"/>
        <v>0.22727272727272763</v>
      </c>
      <c r="K31" s="14">
        <f ca="1">IFERROR(AVERAGE(J$3:J31),"")</f>
        <v>0.49082934609250389</v>
      </c>
    </row>
    <row r="32" spans="1:23" hidden="1" x14ac:dyDescent="0.3">
      <c r="A32" s="4">
        <v>31</v>
      </c>
      <c r="B32" s="6">
        <v>3</v>
      </c>
      <c r="C32" s="7" cm="1">
        <f t="array" aca="1" ref="C32" ca="1">IF(A31&lt;$P$1,NA(),IF(A31=$P$1,AVERAGE(B$2:B31),C31+(B31-INDEX(B$2:B31,A31-$P$1))/$P$1))</f>
        <v>3.2727272727272712</v>
      </c>
      <c r="D32" s="17">
        <f t="shared" ca="1" si="0"/>
        <v>-0.27272727272727115</v>
      </c>
      <c r="E32" s="17">
        <f t="shared" ca="1" si="1"/>
        <v>0.27272727272727115</v>
      </c>
      <c r="F32" s="14">
        <f ca="1">IFERROR(AVERAGE(E$3:E32),"")</f>
        <v>1.1636363636363636</v>
      </c>
      <c r="G32" s="8">
        <f ca="1">IFERROR(SUM(D$3:D32)/F32,"")</f>
        <v>8.9062500000000089</v>
      </c>
      <c r="H32" s="8">
        <f t="shared" ca="1" si="2"/>
        <v>7.438016528925534E-2</v>
      </c>
      <c r="I32" s="14">
        <f ca="1">IFERROR(AVERAGE(H$3:H32),"")</f>
        <v>2.217355371900827</v>
      </c>
      <c r="J32" s="8">
        <f t="shared" ca="1" si="3"/>
        <v>9.0909090909090384E-2</v>
      </c>
      <c r="K32" s="14">
        <f ca="1">IFERROR(AVERAGE(J$3:J32),"")</f>
        <v>0.47083333333333321</v>
      </c>
    </row>
    <row r="33" spans="1:11" hidden="1" x14ac:dyDescent="0.3">
      <c r="A33" s="4">
        <v>32</v>
      </c>
      <c r="B33" s="6">
        <v>1</v>
      </c>
      <c r="C33" s="7" cm="1">
        <f t="array" aca="1" ref="C33" ca="1">IF(A32&lt;$P$1,NA(),IF(A32=$P$1,AVERAGE(B$2:B32),C32+(B32-INDEX(B$2:B32,A32-$P$1))/$P$1))</f>
        <v>3.363636363636362</v>
      </c>
      <c r="D33" s="17">
        <f t="shared" ca="1" si="0"/>
        <v>-2.363636363636362</v>
      </c>
      <c r="E33" s="17">
        <f t="shared" ca="1" si="1"/>
        <v>2.363636363636362</v>
      </c>
      <c r="F33" s="14">
        <f ca="1">IFERROR(AVERAGE(E$3:E33),"")</f>
        <v>1.2207792207792205</v>
      </c>
      <c r="G33" s="8">
        <f ca="1">IFERROR(SUM(D$3:D33)/F33,"")</f>
        <v>6.5531914893617138</v>
      </c>
      <c r="H33" s="8">
        <f t="shared" ca="1" si="2"/>
        <v>5.5867768595041243</v>
      </c>
      <c r="I33" s="14">
        <f ca="1">IFERROR(AVERAGE(H$3:H33),"")</f>
        <v>2.3778040141676504</v>
      </c>
      <c r="J33" s="8">
        <f t="shared" ca="1" si="3"/>
        <v>2.363636363636362</v>
      </c>
      <c r="K33" s="14">
        <f ca="1">IFERROR(AVERAGE(J$3:J33),"")</f>
        <v>0.56096681096681078</v>
      </c>
    </row>
    <row r="34" spans="1:11" hidden="1" x14ac:dyDescent="0.3">
      <c r="A34" s="4">
        <v>33</v>
      </c>
      <c r="B34" s="6">
        <v>5</v>
      </c>
      <c r="C34" s="7" cm="1">
        <f t="array" aca="1" ref="C34" ca="1">IF(A33&lt;$P$1,NA(),IF(A33=$P$1,AVERAGE(B$2:B33),C33+(B33-INDEX(B$2:B33,A33-$P$1))/$P$1))</f>
        <v>3.1818181818181803</v>
      </c>
      <c r="D34" s="17">
        <f t="shared" ca="1" si="0"/>
        <v>1.8181818181818197</v>
      </c>
      <c r="E34" s="17">
        <f t="shared" ca="1" si="1"/>
        <v>1.8181818181818197</v>
      </c>
      <c r="F34" s="14">
        <f ca="1">IFERROR(AVERAGE(E$3:E34),"")</f>
        <v>1.2479338842975205</v>
      </c>
      <c r="G34" s="8">
        <f ca="1">IFERROR(SUM(D$3:D34)/F34,"")</f>
        <v>7.8675496688741848</v>
      </c>
      <c r="H34" s="8">
        <f t="shared" ca="1" si="2"/>
        <v>3.3057851239669476</v>
      </c>
      <c r="I34" s="14">
        <f ca="1">IFERROR(AVERAGE(H$3:H34),"")</f>
        <v>2.4199849737039822</v>
      </c>
      <c r="J34" s="8">
        <f t="shared" ca="1" si="3"/>
        <v>0.36363636363636392</v>
      </c>
      <c r="K34" s="14">
        <f ca="1">IFERROR(AVERAGE(J$3:J34),"")</f>
        <v>0.55199724517906312</v>
      </c>
    </row>
    <row r="35" spans="1:11" hidden="1" x14ac:dyDescent="0.3">
      <c r="A35" s="4">
        <v>34</v>
      </c>
      <c r="B35" s="6">
        <v>2</v>
      </c>
      <c r="C35" s="7" cm="1">
        <f t="array" aca="1" ref="C35" ca="1">IF(A34&lt;$P$1,NA(),IF(A34=$P$1,AVERAGE(B$2:B34),C34+(B34-INDEX(B$2:B34,A34-$P$1))/$P$1))</f>
        <v>3.2727272727272712</v>
      </c>
      <c r="D35" s="17">
        <f t="shared" ca="1" si="0"/>
        <v>-1.2727272727272712</v>
      </c>
      <c r="E35" s="17">
        <f t="shared" ca="1" si="1"/>
        <v>1.2727272727272712</v>
      </c>
      <c r="F35" s="14">
        <f ca="1">IFERROR(AVERAGE(E$3:E35),"")</f>
        <v>1.2490118577075098</v>
      </c>
      <c r="G35" s="8">
        <f ca="1">IFERROR(SUM(D$3:D35)/F35,"")</f>
        <v>6.8417721518987475</v>
      </c>
      <c r="H35" s="8">
        <f t="shared" ca="1" si="2"/>
        <v>1.6198347107437976</v>
      </c>
      <c r="I35" s="14">
        <f ca="1">IFERROR(AVERAGE(H$3:H35),"")</f>
        <v>2.3851958318361484</v>
      </c>
      <c r="J35" s="8">
        <f t="shared" ca="1" si="3"/>
        <v>0.63636363636363558</v>
      </c>
      <c r="K35" s="14">
        <f ca="1">IFERROR(AVERAGE(J$3:J35),"")</f>
        <v>0.55566534914360977</v>
      </c>
    </row>
    <row r="36" spans="1:11" hidden="1" x14ac:dyDescent="0.3">
      <c r="A36" s="4">
        <v>35</v>
      </c>
      <c r="B36" s="6">
        <v>0</v>
      </c>
      <c r="C36" s="7" cm="1">
        <f t="array" aca="1" ref="C36" ca="1">IF(A35&lt;$P$1,NA(),IF(A35=$P$1,AVERAGE(B$2:B35),C35+(B35-INDEX(B$2:B35,A35-$P$1))/$P$1))</f>
        <v>3.0909090909090895</v>
      </c>
      <c r="D36" s="17">
        <f t="shared" ca="1" si="0"/>
        <v>-3.0909090909090895</v>
      </c>
      <c r="E36" s="17">
        <f t="shared" ca="1" si="1"/>
        <v>3.0909090909090895</v>
      </c>
      <c r="F36" s="14">
        <f ca="1">IFERROR(AVERAGE(E$3:E36),"")</f>
        <v>1.3257575757575755</v>
      </c>
      <c r="G36" s="8">
        <f ca="1">IFERROR(SUM(D$3:D36)/F36,"")</f>
        <v>4.1142857142857272</v>
      </c>
      <c r="H36" s="8">
        <f t="shared" ca="1" si="2"/>
        <v>9.5537190082644532</v>
      </c>
      <c r="I36" s="14">
        <f ca="1">IFERROR(AVERAGE(H$3:H36),"")</f>
        <v>2.6838842975206609</v>
      </c>
      <c r="J36" s="8" t="str">
        <f t="shared" ca="1" si="3"/>
        <v/>
      </c>
      <c r="K36" s="14">
        <f ca="1">IFERROR(AVERAGE(J$3:J36),"")</f>
        <v>0.55566534914360977</v>
      </c>
    </row>
    <row r="37" spans="1:11" hidden="1" x14ac:dyDescent="0.3">
      <c r="A37" s="4">
        <v>36</v>
      </c>
      <c r="B37" s="6">
        <v>7</v>
      </c>
      <c r="C37" s="7" cm="1">
        <f t="array" aca="1" ref="C37" ca="1">IF(A36&lt;$P$1,NA(),IF(A36=$P$1,AVERAGE(B$2:B36),C36+(B36-INDEX(B$2:B36,A36-$P$1))/$P$1))</f>
        <v>2.6363636363636349</v>
      </c>
      <c r="D37" s="17">
        <f t="shared" ca="1" si="0"/>
        <v>4.3636363636363651</v>
      </c>
      <c r="E37" s="17">
        <f t="shared" ca="1" si="1"/>
        <v>4.3636363636363651</v>
      </c>
      <c r="F37" s="14">
        <f ca="1">IFERROR(AVERAGE(E$3:E37),"")</f>
        <v>1.4472727272727273</v>
      </c>
      <c r="G37" s="8">
        <f ca="1">IFERROR(SUM(D$3:D37)/F37,"")</f>
        <v>6.7839195979899625</v>
      </c>
      <c r="H37" s="8">
        <f t="shared" ca="1" si="2"/>
        <v>19.041322314049598</v>
      </c>
      <c r="I37" s="14">
        <f ca="1">IFERROR(AVERAGE(H$3:H37),"")</f>
        <v>3.3381818181818179</v>
      </c>
      <c r="J37" s="8">
        <f t="shared" ca="1" si="3"/>
        <v>0.62337662337662358</v>
      </c>
      <c r="K37" s="14">
        <f ca="1">IFERROR(AVERAGE(J$3:J37),"")</f>
        <v>0.55848665223665195</v>
      </c>
    </row>
    <row r="38" spans="1:11" hidden="1" x14ac:dyDescent="0.3">
      <c r="A38" s="4">
        <v>37</v>
      </c>
      <c r="B38" s="6">
        <v>3</v>
      </c>
      <c r="C38" s="7" cm="1">
        <f t="array" aca="1" ref="C38" ca="1">IF(A37&lt;$P$1,NA(),IF(A37=$P$1,AVERAGE(B$2:B37),C37+(B37-INDEX(B$2:B37,A37-$P$1))/$P$1))</f>
        <v>2.9090909090909074</v>
      </c>
      <c r="D38" s="17">
        <f t="shared" ca="1" si="0"/>
        <v>9.0909090909092605E-2</v>
      </c>
      <c r="E38" s="17">
        <f t="shared" ca="1" si="1"/>
        <v>9.0909090909092605E-2</v>
      </c>
      <c r="F38" s="14">
        <f ca="1">IFERROR(AVERAGE(E$3:E38),"")</f>
        <v>1.3951048951048952</v>
      </c>
      <c r="G38" s="8">
        <f ca="1">IFERROR(SUM(D$3:D38)/F38,"")</f>
        <v>7.1027568922305893</v>
      </c>
      <c r="H38" s="8">
        <f t="shared" ca="1" si="2"/>
        <v>8.2644628099176644E-3</v>
      </c>
      <c r="I38" s="14">
        <f ca="1">IFERROR(AVERAGE(H$3:H38),"")</f>
        <v>3.2101080737444372</v>
      </c>
      <c r="J38" s="8">
        <f t="shared" ca="1" si="3"/>
        <v>3.0303030303030869E-2</v>
      </c>
      <c r="K38" s="14">
        <f ca="1">IFERROR(AVERAGE(J$3:J38),"")</f>
        <v>0.53735930735930715</v>
      </c>
    </row>
    <row r="39" spans="1:11" hidden="1" x14ac:dyDescent="0.3">
      <c r="A39" s="4">
        <v>38</v>
      </c>
      <c r="B39" s="6">
        <v>5</v>
      </c>
      <c r="C39" s="7" cm="1">
        <f t="array" aca="1" ref="C39" ca="1">IF(A38&lt;$P$1,NA(),IF(A38=$P$1,AVERAGE(B$2:B38),C38+(B38-INDEX(B$2:B38,A38-$P$1))/$P$1))</f>
        <v>2.9999999999999982</v>
      </c>
      <c r="D39" s="17">
        <f t="shared" ca="1" si="0"/>
        <v>2.0000000000000018</v>
      </c>
      <c r="E39" s="17">
        <f t="shared" ca="1" si="1"/>
        <v>2.0000000000000018</v>
      </c>
      <c r="F39" s="14">
        <f ca="1">IFERROR(AVERAGE(E$3:E39),"")</f>
        <v>1.4175084175084176</v>
      </c>
      <c r="G39" s="8">
        <f ca="1">IFERROR(SUM(D$3:D39)/F39,"")</f>
        <v>8.4014251781472815</v>
      </c>
      <c r="H39" s="8">
        <f t="shared" ca="1" si="2"/>
        <v>4.0000000000000071</v>
      </c>
      <c r="I39" s="14">
        <f ca="1">IFERROR(AVERAGE(H$3:H39),"")</f>
        <v>3.2393633302724214</v>
      </c>
      <c r="J39" s="8">
        <f t="shared" ca="1" si="3"/>
        <v>0.40000000000000036</v>
      </c>
      <c r="K39" s="14">
        <f ca="1">IFERROR(AVERAGE(J$3:J39),"")</f>
        <v>0.53207625707625694</v>
      </c>
    </row>
    <row r="40" spans="1:11" hidden="1" x14ac:dyDescent="0.3">
      <c r="A40" s="4">
        <v>39</v>
      </c>
      <c r="B40" s="6">
        <v>5</v>
      </c>
      <c r="C40" s="7" cm="1">
        <f t="array" aca="1" ref="C40" ca="1">IF(A39&lt;$P$1,NA(),IF(A39=$P$1,AVERAGE(B$2:B39),C39+(B39-INDEX(B$2:B39,A39-$P$1))/$P$1))</f>
        <v>3.363636363636362</v>
      </c>
      <c r="D40" s="17">
        <f t="shared" ca="1" si="0"/>
        <v>1.636363636363638</v>
      </c>
      <c r="E40" s="17">
        <f t="shared" ca="1" si="1"/>
        <v>1.636363636363638</v>
      </c>
      <c r="F40" s="14">
        <f ca="1">IFERROR(AVERAGE(E$3:E40),"")</f>
        <v>1.4253246753246755</v>
      </c>
      <c r="G40" s="8">
        <f ca="1">IFERROR(SUM(D$3:D40)/F40,"")</f>
        <v>9.5034168564920414</v>
      </c>
      <c r="H40" s="8">
        <f t="shared" ca="1" si="2"/>
        <v>2.6776859504132284</v>
      </c>
      <c r="I40" s="14">
        <f ca="1">IFERROR(AVERAGE(H$3:H40),"")</f>
        <v>3.2193034238488787</v>
      </c>
      <c r="J40" s="8">
        <f t="shared" ca="1" si="3"/>
        <v>0.3272727272727276</v>
      </c>
      <c r="K40" s="14">
        <f ca="1">IFERROR(AVERAGE(J$3:J40),"")</f>
        <v>0.52449094115760764</v>
      </c>
    </row>
    <row r="41" spans="1:11" hidden="1" x14ac:dyDescent="0.3">
      <c r="A41" s="4">
        <v>40</v>
      </c>
      <c r="B41" s="6">
        <v>6</v>
      </c>
      <c r="C41" s="7" cm="1">
        <f t="array" aca="1" ref="C41" ca="1">IF(A40&lt;$P$1,NA(),IF(A40=$P$1,AVERAGE(B$2:B40),C40+(B40-INDEX(B$2:B40,A40-$P$1))/$P$1))</f>
        <v>3.4545454545454528</v>
      </c>
      <c r="D41" s="17">
        <f t="shared" ca="1" si="0"/>
        <v>2.5454545454545472</v>
      </c>
      <c r="E41" s="17">
        <f t="shared" ca="1" si="1"/>
        <v>2.5454545454545472</v>
      </c>
      <c r="F41" s="14">
        <f ca="1">IFERROR(AVERAGE(E$3:E41),"")</f>
        <v>1.4639498432601883</v>
      </c>
      <c r="G41" s="8">
        <f ca="1">IFERROR(SUM(D$3:D41)/F41,"")</f>
        <v>10.991434689507509</v>
      </c>
      <c r="H41" s="8">
        <f t="shared" ca="1" si="2"/>
        <v>6.4793388429752152</v>
      </c>
      <c r="I41" s="14">
        <f ca="1">IFERROR(AVERAGE(H$3:H41),"")</f>
        <v>3.331718438301511</v>
      </c>
      <c r="J41" s="8">
        <f t="shared" ca="1" si="3"/>
        <v>0.42424242424242453</v>
      </c>
      <c r="K41" s="14">
        <f ca="1">IFERROR(AVERAGE(J$3:J41),"")</f>
        <v>0.52091063698206541</v>
      </c>
    </row>
    <row r="42" spans="1:11" hidden="1" x14ac:dyDescent="0.3">
      <c r="A42" s="4">
        <v>41</v>
      </c>
      <c r="B42" s="6">
        <v>2</v>
      </c>
      <c r="C42" s="7" cm="1">
        <f t="array" aca="1" ref="C42" ca="1">IF(A41&lt;$P$1,NA(),IF(A41=$P$1,AVERAGE(B$2:B41),C41+(B41-INDEX(B$2:B41,A41-$P$1))/$P$1))</f>
        <v>3.7272727272727257</v>
      </c>
      <c r="D42" s="17">
        <f t="shared" ca="1" si="0"/>
        <v>-1.7272727272727257</v>
      </c>
      <c r="E42" s="17">
        <f t="shared" ca="1" si="1"/>
        <v>1.7272727272727257</v>
      </c>
      <c r="F42" s="14">
        <f ca="1">IFERROR(AVERAGE(E$3:E42),"")</f>
        <v>1.4727272727272729</v>
      </c>
      <c r="G42" s="8">
        <f ca="1">IFERROR(SUM(D$3:D42)/F42,"")</f>
        <v>9.7530864197531013</v>
      </c>
      <c r="H42" s="8">
        <f t="shared" ca="1" si="2"/>
        <v>2.98347107438016</v>
      </c>
      <c r="I42" s="14">
        <f ca="1">IFERROR(AVERAGE(H$3:H42),"")</f>
        <v>3.3201101928374661</v>
      </c>
      <c r="J42" s="8">
        <f t="shared" ca="1" si="3"/>
        <v>0.86363636363636287</v>
      </c>
      <c r="K42" s="14">
        <f ca="1">IFERROR(AVERAGE(J$3:J42),"")</f>
        <v>0.53272876548738601</v>
      </c>
    </row>
    <row r="43" spans="1:11" hidden="1" x14ac:dyDescent="0.3">
      <c r="A43" s="4">
        <v>42</v>
      </c>
      <c r="B43" s="6">
        <v>3</v>
      </c>
      <c r="C43" s="7" cm="1">
        <f t="array" aca="1" ref="C43" ca="1">IF(A42&lt;$P$1,NA(),IF(A42=$P$1,AVERAGE(B$2:B42),C42+(B42-INDEX(B$2:B42,A42-$P$1))/$P$1))</f>
        <v>3.5454545454545441</v>
      </c>
      <c r="D43" s="17">
        <f t="shared" ca="1" si="0"/>
        <v>-0.54545454545454408</v>
      </c>
      <c r="E43" s="17">
        <f t="shared" ca="1" si="1"/>
        <v>0.54545454545454408</v>
      </c>
      <c r="F43" s="14">
        <f ca="1">IFERROR(AVERAGE(E$3:E43),"")</f>
        <v>1.4428152492668624</v>
      </c>
      <c r="G43" s="8">
        <f ca="1">IFERROR(SUM(D$3:D43)/F43,"")</f>
        <v>9.5772357723577404</v>
      </c>
      <c r="H43" s="8">
        <f t="shared" ca="1" si="2"/>
        <v>0.2975206611570233</v>
      </c>
      <c r="I43" s="14">
        <f ca="1">IFERROR(AVERAGE(H$3:H43),"")</f>
        <v>3.2226073047187418</v>
      </c>
      <c r="J43" s="8">
        <f t="shared" ca="1" si="3"/>
        <v>0.18181818181818135</v>
      </c>
      <c r="K43" s="14">
        <f ca="1">IFERROR(AVERAGE(J$3:J43),"")</f>
        <v>0.52103174603174585</v>
      </c>
    </row>
    <row r="44" spans="1:11" hidden="1" x14ac:dyDescent="0.3">
      <c r="A44" s="4">
        <v>43</v>
      </c>
      <c r="B44" s="6">
        <v>4</v>
      </c>
      <c r="C44" s="7" cm="1">
        <f t="array" aca="1" ref="C44" ca="1">IF(A43&lt;$P$1,NA(),IF(A43=$P$1,AVERAGE(B$2:B43),C43+(B43-INDEX(B$2:B43,A43-$P$1))/$P$1))</f>
        <v>3.5454545454545441</v>
      </c>
      <c r="D44" s="17">
        <f t="shared" ca="1" si="0"/>
        <v>0.45454545454545592</v>
      </c>
      <c r="E44" s="17">
        <f t="shared" ca="1" si="1"/>
        <v>0.45454545454545592</v>
      </c>
      <c r="F44" s="14">
        <f ca="1">IFERROR(AVERAGE(E$3:E44),"")</f>
        <v>1.4119318181818183</v>
      </c>
      <c r="G44" s="8">
        <f ca="1">IFERROR(SUM(D$3:D44)/F44,"")</f>
        <v>10.108651911468833</v>
      </c>
      <c r="H44" s="8">
        <f t="shared" ca="1" si="2"/>
        <v>0.20661157024793514</v>
      </c>
      <c r="I44" s="14">
        <f ca="1">IFERROR(AVERAGE(H$3:H44),"")</f>
        <v>3.1283574380165291</v>
      </c>
      <c r="J44" s="8">
        <f t="shared" ca="1" si="3"/>
        <v>0.11363636363636398</v>
      </c>
      <c r="K44" s="14">
        <f ca="1">IFERROR(AVERAGE(J$3:J44),"")</f>
        <v>0.50788995950286253</v>
      </c>
    </row>
    <row r="45" spans="1:11" hidden="1" x14ac:dyDescent="0.3">
      <c r="A45" s="4">
        <v>44</v>
      </c>
      <c r="B45" s="6">
        <v>2</v>
      </c>
      <c r="C45" s="7" cm="1">
        <f t="array" aca="1" ref="C45" ca="1">IF(A44&lt;$P$1,NA(),IF(A44=$P$1,AVERAGE(B$2:B44),C44+(B44-INDEX(B$2:B44,A44-$P$1))/$P$1))</f>
        <v>3.8181818181818166</v>
      </c>
      <c r="D45" s="17">
        <f t="shared" ca="1" si="0"/>
        <v>-1.8181818181818166</v>
      </c>
      <c r="E45" s="17">
        <f t="shared" ca="1" si="1"/>
        <v>1.8181818181818166</v>
      </c>
      <c r="F45" s="14">
        <f ca="1">IFERROR(AVERAGE(E$3:E45),"")</f>
        <v>1.4242424242424243</v>
      </c>
      <c r="G45" s="8">
        <f ca="1">IFERROR(SUM(D$3:D45)/F45,"")</f>
        <v>8.7446808510638512</v>
      </c>
      <c r="H45" s="8">
        <f t="shared" ca="1" si="2"/>
        <v>3.3057851239669365</v>
      </c>
      <c r="I45" s="14">
        <f ca="1">IFERROR(AVERAGE(H$3:H45),"")</f>
        <v>3.1337340345604812</v>
      </c>
      <c r="J45" s="8">
        <f t="shared" ca="1" si="3"/>
        <v>0.90909090909090828</v>
      </c>
      <c r="K45" s="14">
        <f ca="1">IFERROR(AVERAGE(J$3:J45),"")</f>
        <v>0.52042748917748893</v>
      </c>
    </row>
    <row r="46" spans="1:11" hidden="1" x14ac:dyDescent="0.3">
      <c r="A46" s="4">
        <v>45</v>
      </c>
      <c r="B46" s="6">
        <v>3</v>
      </c>
      <c r="C46" s="7" cm="1">
        <f t="array" aca="1" ref="C46" ca="1">IF(A45&lt;$P$1,NA(),IF(A45=$P$1,AVERAGE(B$2:B45),C45+(B45-INDEX(B$2:B45,A45-$P$1))/$P$1))</f>
        <v>3.5454545454545441</v>
      </c>
      <c r="D46" s="17">
        <f t="shared" ca="1" si="0"/>
        <v>-0.54545454545454408</v>
      </c>
      <c r="E46" s="17">
        <f t="shared" ca="1" si="1"/>
        <v>0.54545454545454408</v>
      </c>
      <c r="F46" s="14">
        <f ca="1">IFERROR(AVERAGE(E$3:E46),"")</f>
        <v>1.3983957219251337</v>
      </c>
      <c r="G46" s="8">
        <f ca="1">IFERROR(SUM(D$3:D46)/F46,"")</f>
        <v>8.5162523900573852</v>
      </c>
      <c r="H46" s="8">
        <f t="shared" ca="1" si="2"/>
        <v>0.2975206611570233</v>
      </c>
      <c r="I46" s="14">
        <f ca="1">IFERROR(AVERAGE(H$3:H46),"")</f>
        <v>3.0503159941662616</v>
      </c>
      <c r="J46" s="8">
        <f t="shared" ca="1" si="3"/>
        <v>0.18181818181818135</v>
      </c>
      <c r="K46" s="14">
        <f ca="1">IFERROR(AVERAGE(J$3:J46),"")</f>
        <v>0.51016660107569167</v>
      </c>
    </row>
    <row r="47" spans="1:11" hidden="1" x14ac:dyDescent="0.3">
      <c r="A47" s="4">
        <v>46</v>
      </c>
      <c r="B47" s="6">
        <v>3</v>
      </c>
      <c r="C47" s="7" cm="1">
        <f t="array" aca="1" ref="C47" ca="1">IF(A46&lt;$P$1,NA(),IF(A46=$P$1,AVERAGE(B$2:B46),C46+(B46-INDEX(B$2:B46,A46-$P$1))/$P$1))</f>
        <v>3.6363636363636349</v>
      </c>
      <c r="D47" s="17">
        <f t="shared" ca="1" si="0"/>
        <v>-0.63636363636363491</v>
      </c>
      <c r="E47" s="17">
        <f t="shared" ca="1" si="1"/>
        <v>0.63636363636363491</v>
      </c>
      <c r="F47" s="14">
        <f ca="1">IFERROR(AVERAGE(E$3:E47),"")</f>
        <v>1.3766233766233766</v>
      </c>
      <c r="G47" s="8">
        <f ca="1">IFERROR(SUM(D$3:D47)/F47,"")</f>
        <v>8.1886792452830441</v>
      </c>
      <c r="H47" s="8">
        <f t="shared" ca="1" si="2"/>
        <v>0.40495867768594856</v>
      </c>
      <c r="I47" s="14">
        <f ca="1">IFERROR(AVERAGE(H$3:H47),"")</f>
        <v>2.9747343565525384</v>
      </c>
      <c r="J47" s="8">
        <f t="shared" ca="1" si="3"/>
        <v>0.21212121212121163</v>
      </c>
      <c r="K47" s="14">
        <f ca="1">IFERROR(AVERAGE(J$3:J47),"")</f>
        <v>0.5014005602240893</v>
      </c>
    </row>
    <row r="48" spans="1:11" hidden="1" x14ac:dyDescent="0.3">
      <c r="A48" s="4">
        <v>47</v>
      </c>
      <c r="B48" s="6">
        <v>6</v>
      </c>
      <c r="C48" s="7" cm="1">
        <f t="array" aca="1" ref="C48" ca="1">IF(A47&lt;$P$1,NA(),IF(A47=$P$1,AVERAGE(B$2:B47),C47+(B47-INDEX(B$2:B47,A47-$P$1))/$P$1))</f>
        <v>3.9090909090909074</v>
      </c>
      <c r="D48" s="17">
        <f t="shared" ca="1" si="0"/>
        <v>2.0909090909090926</v>
      </c>
      <c r="E48" s="17">
        <f t="shared" ca="1" si="1"/>
        <v>2.0909090909090926</v>
      </c>
      <c r="F48" s="14">
        <f ca="1">IFERROR(AVERAGE(E$3:E48),"")</f>
        <v>1.3964646464646464</v>
      </c>
      <c r="G48" s="8">
        <f ca="1">IFERROR(SUM(D$3:D48)/F48,"")</f>
        <v>9.5696202531645831</v>
      </c>
      <c r="H48" s="8">
        <f t="shared" ca="1" si="2"/>
        <v>4.3719008264462884</v>
      </c>
      <c r="I48" s="14">
        <f ca="1">IFERROR(AVERAGE(H$3:H48),"")</f>
        <v>3.0135445362718096</v>
      </c>
      <c r="J48" s="8">
        <f t="shared" ca="1" si="3"/>
        <v>0.34848484848484879</v>
      </c>
      <c r="K48" s="14">
        <f ca="1">IFERROR(AVERAGE(J$3:J48),"")</f>
        <v>0.49703153988868243</v>
      </c>
    </row>
    <row r="49" spans="1:11" x14ac:dyDescent="0.3">
      <c r="A49" s="4">
        <v>48</v>
      </c>
      <c r="B49" s="6">
        <v>11</v>
      </c>
      <c r="C49" s="7" cm="1">
        <f t="array" aca="1" ref="C49" ca="1">IF(A48&lt;$P$1,NA(),IF(A48=$P$1,AVERAGE(B$2:B48),C48+(B48-INDEX(B$2:B48,A48-$P$1))/$P$1))</f>
        <v>3.8181818181818166</v>
      </c>
      <c r="D49" s="17">
        <f t="shared" ca="1" si="0"/>
        <v>7.1818181818181834</v>
      </c>
      <c r="E49" s="17">
        <f t="shared" ca="1" si="1"/>
        <v>7.1818181818181834</v>
      </c>
      <c r="F49" s="14">
        <f ca="1">IFERROR(AVERAGE(E$3:E49),"")</f>
        <v>1.5528255528255528</v>
      </c>
      <c r="G49" s="8">
        <f ca="1">IFERROR(SUM(D$3:D49)/F49,"")</f>
        <v>13.231012658227872</v>
      </c>
      <c r="H49" s="8">
        <f t="shared" ca="1" si="2"/>
        <v>51.578512396694236</v>
      </c>
      <c r="I49" s="14">
        <f ca="1">IFERROR(AVERAGE(H$3:H49),"")</f>
        <v>4.3261112352021458</v>
      </c>
      <c r="J49" s="8">
        <f t="shared" ca="1" si="3"/>
        <v>0.65289256198347123</v>
      </c>
      <c r="K49" s="14">
        <f ca="1">IFERROR(AVERAGE(J$3:J49),"")</f>
        <v>0.50136101272464872</v>
      </c>
    </row>
    <row r="50" spans="1:11" x14ac:dyDescent="0.3">
      <c r="A50" s="4">
        <v>49</v>
      </c>
      <c r="B50" s="6">
        <v>5</v>
      </c>
      <c r="C50" s="7" cm="1">
        <f t="array" aca="1" ref="C50" ca="1">IF(A49&lt;$P$1,NA(),IF(A49=$P$1,AVERAGE(B$2:B49),C49+(B49-INDEX(B$2:B49,A49-$P$1))/$P$1))</f>
        <v>4.5454545454545441</v>
      </c>
      <c r="D50" s="17">
        <f t="shared" ca="1" si="0"/>
        <v>0.45454545454545592</v>
      </c>
      <c r="E50" s="17">
        <f t="shared" ca="1" si="1"/>
        <v>0.45454545454545592</v>
      </c>
      <c r="F50" s="14">
        <f ca="1">IFERROR(AVERAGE(E$3:E50),"")</f>
        <v>1.5239234449760766</v>
      </c>
      <c r="G50" s="8">
        <f ca="1">IFERROR(SUM(D$3:D50)/F50,"")</f>
        <v>13.780219780219806</v>
      </c>
      <c r="H50" s="8">
        <f t="shared" ca="1" si="2"/>
        <v>0.20661157024793514</v>
      </c>
      <c r="I50" s="14">
        <f ca="1">IFERROR(AVERAGE(H$3:H50),"")</f>
        <v>4.2177033492822975</v>
      </c>
      <c r="J50" s="8">
        <f t="shared" ca="1" si="3"/>
        <v>9.0909090909091189E-2</v>
      </c>
      <c r="K50" s="14">
        <f ca="1">IFERROR(AVERAGE(J$3:J50),"")</f>
        <v>0.49026771754044446</v>
      </c>
    </row>
    <row r="51" spans="1:11" x14ac:dyDescent="0.3">
      <c r="A51" s="4">
        <v>50</v>
      </c>
      <c r="B51" s="6">
        <v>5</v>
      </c>
      <c r="C51" s="7" cm="1">
        <f t="array" aca="1" ref="C51" ca="1">IF(A50&lt;$P$1,NA(),IF(A50=$P$1,AVERAGE(B$2:B50),C50+(B50-INDEX(B$2:B50,A50-$P$1))/$P$1))</f>
        <v>4.5454545454545441</v>
      </c>
      <c r="D51" s="17">
        <f t="shared" ca="1" si="0"/>
        <v>0.45454545454545592</v>
      </c>
      <c r="E51" s="17">
        <f t="shared" ca="1" si="1"/>
        <v>0.45454545454545592</v>
      </c>
      <c r="F51" s="14">
        <f ca="1">IFERROR(AVERAGE(E$3:E51),"")</f>
        <v>1.4965034965034965</v>
      </c>
      <c r="G51" s="8">
        <f ca="1">IFERROR(SUM(D$3:D51)/F51,"")</f>
        <v>14.33644859813087</v>
      </c>
      <c r="H51" s="8">
        <f t="shared" ca="1" si="2"/>
        <v>0.20661157024793514</v>
      </c>
      <c r="I51" s="14">
        <f ca="1">IFERROR(AVERAGE(H$3:H51),"")</f>
        <v>4.1148548421275706</v>
      </c>
      <c r="J51" s="8">
        <f t="shared" ca="1" si="3"/>
        <v>9.0909090909091189E-2</v>
      </c>
      <c r="K51" s="14">
        <f ca="1">IFERROR(AVERAGE(J$3:J51),"")</f>
        <v>0.47975827999751408</v>
      </c>
    </row>
    <row r="52" spans="1:11" x14ac:dyDescent="0.3">
      <c r="B52" s="2"/>
      <c r="C52" s="7" cm="1">
        <f t="array" aca="1" ref="C52" ca="1">IF(A51&lt;$P$1,NA(),IF(A51=$P$1,AVERAGE(B$2:B51),C51+(B51-INDEX(B$2:B51,A51-$P$1))/$P$1))</f>
        <v>4.5454545454545441</v>
      </c>
      <c r="D52" s="8"/>
      <c r="E52" s="8"/>
      <c r="F52" s="14" t="str">
        <f t="shared" ref="F52:K52" si="5">F1</f>
        <v>MAD</v>
      </c>
      <c r="G52" s="8"/>
      <c r="H52" s="8"/>
      <c r="I52" s="14" t="str">
        <f t="shared" si="5"/>
        <v>MSE</v>
      </c>
      <c r="J52" s="8"/>
      <c r="K52" s="14" t="str">
        <f t="shared" si="5"/>
        <v>MAPE</v>
      </c>
    </row>
  </sheetData>
  <conditionalFormatting sqref="C3:C52">
    <cfRule type="expression" dxfId="2" priority="3">
      <formula>C3&gt;=0</formula>
    </cfRule>
  </conditionalFormatting>
  <conditionalFormatting sqref="U6:U24">
    <cfRule type="cellIs" dxfId="1" priority="2" operator="equal">
      <formula>U$26</formula>
    </cfRule>
  </conditionalFormatting>
  <conditionalFormatting sqref="V6:W24">
    <cfRule type="cellIs" dxfId="0" priority="1" operator="equal">
      <formula>V$26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2022-01-29T02:08:15Z</dcterms:created>
  <dcterms:modified xsi:type="dcterms:W3CDTF">2022-07-13T00:32:39Z</dcterms:modified>
</cp:coreProperties>
</file>