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8_{794B831D-CFAC-4B6B-AA22-055BC50A11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Orders-Arrived" sheetId="2" r:id="rId1"/>
  </sheets>
  <definedNames>
    <definedName name="Page1">'1.Orders-Arrived'!#REF!</definedName>
    <definedName name="solver_adj" localSheetId="0" hidden="1">'1.Orders-Arrived'!#REF!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'1.Orders-Arrived'!#REF!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2" l="1"/>
  <c r="H1" i="2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C2" i="2"/>
  <c r="C3" i="2" s="1"/>
  <c r="C4" i="2" s="1"/>
  <c r="C5" i="2" l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G3" i="2" l="1" a="1"/>
  <c r="G3" i="2" s="1"/>
  <c r="G15" i="2" s="1"/>
  <c r="F3" i="2" a="1"/>
  <c r="F3" i="2" s="1"/>
  <c r="F15" i="2" s="1"/>
  <c r="H3" i="2" a="1"/>
  <c r="H3" i="2" s="1"/>
  <c r="H1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<sst xmlns="http://schemas.openxmlformats.org/spreadsheetml/2006/main" count="7" uniqueCount="7">
  <si>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t</t>
  </si>
  <si>
    <t>At</t>
  </si>
  <si>
    <t>Ft</t>
  </si>
  <si>
    <t>MAD</t>
  </si>
  <si>
    <t>MSE</t>
  </si>
  <si>
    <t>MAPE</t>
  </si>
  <si>
    <t xml:space="preserve">https://youtu.be/5ez7kPeOx-0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</si>
</sst>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Book Antiqua"/>
      <family val="1"/>
    </font>
    <font>
      <b/>
      <sz val="11"/>
      <color rgb="FFFF0000"/>
      <name val="Book Antiqua"/>
      <family val="1"/>
      <charset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21" fillId="0" borderId="0" xfId="0" applyFont="1"/>
    <xf numFmtId="2" fontId="18" fillId="0" borderId="0" xfId="0" applyNumberFormat="1" applyFont="1"/>
    <xf numFmtId="2" fontId="20" fillId="0" borderId="0" xfId="0" applyNumberFormat="1" applyFont="1"/>
    <xf numFmtId="0" fontId="20" fillId="0" borderId="0" xfId="0" applyFont="1" applyAlignment="1">
      <alignment horizontal="left"/>
    </xf>
    <xf numFmtId="0" fontId="23" fillId="0" borderId="0" xfId="42" applyFont="1"/>
    <xf numFmtId="0" fontId="24" fillId="0" borderId="0" xfId="0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'1.Orders-Arrived'!$H$1</c:f>
          <c:strCache>
            <c:ptCount val="1"/>
            <c:pt idx="0">
              <c:v>α = 0.16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'1.Orders-Arrived'!$B$1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'1.Orders-Arrived'!$A$2:$A$51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34-4DE2-A7D4-11CBEF9F1BD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'1.Orders-Arrived'!$A$2:$A$51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'1.Orders-Arrived'!$C$2:$C$56</c:f>
              <c:numCache>
                <c:formatCode>0.00</c:formatCode>
                <c:ptCount val="5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1.8399999999999999</c:v>
                </c:pt>
                <c:pt idx="4">
                  <c:v>1.5455999999999999</c:v>
                </c:pt>
                <c:pt idx="5">
                  <c:v>1.618304</c:v>
                </c:pt>
                <c:pt idx="6">
                  <c:v>1.5193753599999997</c:v>
                </c:pt>
                <c:pt idx="7">
                  <c:v>1.2762753023999998</c:v>
                </c:pt>
                <c:pt idx="8">
                  <c:v>1.3920712540159998</c:v>
                </c:pt>
                <c:pt idx="9">
                  <c:v>1.4893398533734399</c:v>
                </c:pt>
                <c:pt idx="10">
                  <c:v>1.7310454768336894</c:v>
                </c:pt>
                <c:pt idx="11">
                  <c:v>1.6140782005402989</c:v>
                </c:pt>
                <c:pt idx="12">
                  <c:v>1.8358256884538511</c:v>
                </c:pt>
                <c:pt idx="13">
                  <c:v>2.0220935783012348</c:v>
                </c:pt>
                <c:pt idx="14">
                  <c:v>2.0185586057730371</c:v>
                </c:pt>
                <c:pt idx="15">
                  <c:v>1.855589228849351</c:v>
                </c:pt>
                <c:pt idx="16">
                  <c:v>2.5186949522334547</c:v>
                </c:pt>
                <c:pt idx="17">
                  <c:v>2.4357037598761018</c:v>
                </c:pt>
                <c:pt idx="18">
                  <c:v>2.2059911582959257</c:v>
                </c:pt>
                <c:pt idx="19">
                  <c:v>2.1730325729685775</c:v>
                </c:pt>
                <c:pt idx="20">
                  <c:v>2.1453473612936049</c:v>
                </c:pt>
                <c:pt idx="21">
                  <c:v>2.2820917834866279</c:v>
                </c:pt>
                <c:pt idx="22">
                  <c:v>2.5569570981287675</c:v>
                </c:pt>
                <c:pt idx="23">
                  <c:v>2.7878439624281648</c:v>
                </c:pt>
                <c:pt idx="24">
                  <c:v>3.1417889284396585</c:v>
                </c:pt>
                <c:pt idx="25">
                  <c:v>3.2791026998893131</c:v>
                </c:pt>
                <c:pt idx="26">
                  <c:v>3.0744462679070228</c:v>
                </c:pt>
                <c:pt idx="27">
                  <c:v>2.742534865041899</c:v>
                </c:pt>
                <c:pt idx="28">
                  <c:v>2.9437292866351954</c:v>
                </c:pt>
                <c:pt idx="29">
                  <c:v>2.9527326007735639</c:v>
                </c:pt>
                <c:pt idx="30">
                  <c:v>3.1202953846497938</c:v>
                </c:pt>
                <c:pt idx="31">
                  <c:v>3.1010481231058269</c:v>
                </c:pt>
                <c:pt idx="32">
                  <c:v>2.7648804234088948</c:v>
                </c:pt>
                <c:pt idx="33">
                  <c:v>3.122499555663472</c:v>
                </c:pt>
                <c:pt idx="34">
                  <c:v>2.9428996267573164</c:v>
                </c:pt>
                <c:pt idx="35">
                  <c:v>2.4720356864761457</c:v>
                </c:pt>
                <c:pt idx="36">
                  <c:v>3.1965099766399625</c:v>
                </c:pt>
                <c:pt idx="37">
                  <c:v>3.1650683803775683</c:v>
                </c:pt>
                <c:pt idx="38">
                  <c:v>3.4586574395171574</c:v>
                </c:pt>
                <c:pt idx="39">
                  <c:v>3.7052722491944126</c:v>
                </c:pt>
                <c:pt idx="40">
                  <c:v>4.0724286893233064</c:v>
                </c:pt>
                <c:pt idx="41">
                  <c:v>3.7408400990315771</c:v>
                </c:pt>
                <c:pt idx="42">
                  <c:v>3.7823056831865247</c:v>
                </c:pt>
                <c:pt idx="43">
                  <c:v>3.6571367738766805</c:v>
                </c:pt>
                <c:pt idx="44">
                  <c:v>3.3919948900564112</c:v>
                </c:pt>
                <c:pt idx="45">
                  <c:v>3.3292757076473851</c:v>
                </c:pt>
                <c:pt idx="46">
                  <c:v>3.4365915944238035</c:v>
                </c:pt>
                <c:pt idx="47">
                  <c:v>3.6867369393159946</c:v>
                </c:pt>
                <c:pt idx="48">
                  <c:v>4.8568590290254354</c:v>
                </c:pt>
                <c:pt idx="49">
                  <c:v>4.8797615843813658</c:v>
                </c:pt>
                <c:pt idx="50">
                  <c:v>4.8989997308803472</c:v>
                </c:pt>
                <c:pt idx="51">
                  <c:v>4.8989997308803472</c:v>
                </c:pt>
                <c:pt idx="52">
                  <c:v>4.8989997308803472</c:v>
                </c:pt>
                <c:pt idx="53">
                  <c:v>4.8989997308803472</c:v>
                </c:pt>
                <c:pt idx="54">
                  <c:v>4.8989997308803472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E-4AD7-9D88-77BF86BDCF6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'1.Orders-Arrived'!$A$2:$A$51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'1.Orders-Arrived'!$U$2:$U$51</c:f>
              <c:numCache>
                <c:formatCode>General</c:formatCode>
                <c:ptCount val="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0E-4AD7-9D88-77BF86BDC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681631"/>
        <c:axId val="805678303"/>
      </c:scatterChart>
      <c:valAx>
        <c:axId val="80568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678303"/>
        <c:crosses val="autoZero"/>
        <c:crossBetween val="midCat"/>
      </c:valAx>
      <c:valAx>
        <c:axId val="80567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681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238350</xdr:colOff>
      <xdr:row>2</xdr:row>
      <xdr:rowOff>145889</xdr:rowOff>
    </xdr:from>
    <xdr:to>
      <xdr:col>16</xdr:col>
      <xdr:colOff>47850</xdr:colOff>
      <xdr:row>15</xdr:row>
      <xdr:rowOff>179997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035119-7D1B-4091-9D6D-4606759AE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5ez7kPeOx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56"/>
  <sheetViews>
    <sheetView tabSelected="1" zoomScale="142" zoomScaleNormal="142" workbookViewId="0">
      <selection activeCell="P1" sqref="P1"/>
    </sheetView>
  </sheetViews>
  <sheetFormatPr defaultColWidth="8.85546875" defaultRowHeight="16.5"/>
  <cols>
    <col min="1" max="1" width="4.85546875" style="3" bestFit="1" customWidth="1"/>
    <col min="2" max="2" width="4.7109375" style="6" bestFit="1" customWidth="1"/>
    <col min="3" max="3" width="8.85546875" style="3"/>
    <col min="4" max="4" width="4.28515625" style="3" customWidth="1"/>
    <col min="5" max="5" width="8.85546875" style="3"/>
    <col min="6" max="6" width="10.28515625" style="3" bestFit="1" customWidth="1"/>
    <col min="7" max="17" width="8.85546875" style="3"/>
    <col min="21" max="21" width="10" bestFit="1" customWidth="1"/>
    <col min="40" max="16384" width="8.85546875" style="3"/>
  </cols>
  <sheetData>
    <row r="1" spans="1:10">
      <c r="A1" s="1" t="s">
        <v>0</v>
      </c>
      <c r="B1" s="2" t="s">
        <v>1</v>
      </c>
      <c r="C1" s="3" t="s">
        <v>2</v>
      </c>
      <c r="E1" s="3">
        <v>0</v>
      </c>
      <c r="F1" s="11" t="str">
        <f>_xlfn.UNICHAR(945)&amp;"="</f>
        <v>α=</v>
      </c>
      <c r="G1" s="9">
        <v>0.16</v>
      </c>
      <c r="H1" s="3" t="str">
        <f>_xlfn.UNICHAR(945)&amp;" = "&amp;G1</f>
        <v>α = 0.16</v>
      </c>
      <c r="J1" s="10" t="s">
        <v>6</v>
      </c>
    </row>
    <row r="2" spans="1:10">
      <c r="A2" s="4">
        <v>1</v>
      </c>
      <c r="B2" s="5">
        <v>2</v>
      </c>
      <c r="C2" s="7">
        <f>B2</f>
        <v>2</v>
      </c>
      <c r="E2" s="3">
        <v>0.02</v>
      </c>
      <c r="F2" s="3" t="s">
        <v>3</v>
      </c>
      <c r="G2" s="3" t="s">
        <v>4</v>
      </c>
      <c r="H2" s="3" t="s">
        <v>5</v>
      </c>
    </row>
    <row r="3" spans="1:10">
      <c r="A3" s="4">
        <v>2</v>
      </c>
      <c r="B3" s="5">
        <v>2</v>
      </c>
      <c r="C3" s="7">
        <f>(1-$G$1)*C2+$G$1*B2</f>
        <v>2</v>
      </c>
      <c r="F3" s="7" cm="1">
        <f t="array" ref="F3">AVERAGE(ABS(B2:B51-C2:C51))</f>
        <v>1.3153136517735495</v>
      </c>
      <c r="G3" s="7" cm="1">
        <f t="array" ref="G3">AVERAGE((B2:B51-C2:C51)^2)</f>
        <v>3.401639574545801</v>
      </c>
      <c r="H3" s="7" cm="1">
        <f t="array" ref="H3">AVERAGE(IFERROR(ABS(B2:B51-C2:C51)/B2:B51,0))</f>
        <v>0.43360561870333791</v>
      </c>
    </row>
    <row r="4" spans="1:10">
      <c r="A4" s="4">
        <v>3</v>
      </c>
      <c r="B4" s="5">
        <v>1</v>
      </c>
      <c r="C4" s="7">
        <f t="shared" ref="C4:C52" si="0">(1-$G$1)*C3+$G$1*B3</f>
        <v>2</v>
      </c>
      <c r="E4" s="3">
        <f>E1</f>
        <v>0</v>
      </c>
      <c r="F4" s="7">
        <f t="dataTable" ref="F4:H14" dt2D="0" dtr="0" r1="G1"/>
        <v>1.58</v>
      </c>
      <c r="G4" s="7">
        <v>5.14</v>
      </c>
      <c r="H4" s="7">
        <v>0.41131601731601736</v>
      </c>
    </row>
    <row r="5" spans="1:10">
      <c r="A5" s="4">
        <v>4</v>
      </c>
      <c r="B5" s="5">
        <v>0</v>
      </c>
      <c r="C5" s="7">
        <f t="shared" si="0"/>
        <v>1.8399999999999999</v>
      </c>
      <c r="E5" s="3">
        <f>E4+$E$2</f>
        <v>0.02</v>
      </c>
      <c r="F5" s="7">
        <v>1.4750579109450772</v>
      </c>
      <c r="G5" s="7">
        <v>4.356548904859026</v>
      </c>
      <c r="H5" s="7">
        <v>0.40086842240064657</v>
      </c>
    </row>
    <row r="6" spans="1:10">
      <c r="A6" s="4">
        <v>5</v>
      </c>
      <c r="B6" s="5">
        <v>2</v>
      </c>
      <c r="C6" s="7">
        <f t="shared" si="0"/>
        <v>1.5455999999999999</v>
      </c>
      <c r="E6" s="3">
        <f t="shared" ref="E6:E14" si="1">E5+$E$2</f>
        <v>0.04</v>
      </c>
      <c r="F6" s="7">
        <v>1.3995268350384835</v>
      </c>
      <c r="G6" s="7">
        <v>3.915814226457627</v>
      </c>
      <c r="H6" s="7">
        <v>0.39569852267064404</v>
      </c>
    </row>
    <row r="7" spans="1:10">
      <c r="A7" s="4">
        <v>6</v>
      </c>
      <c r="B7" s="5">
        <v>1</v>
      </c>
      <c r="C7" s="7">
        <f t="shared" si="0"/>
        <v>1.618304</v>
      </c>
      <c r="E7" s="3">
        <f t="shared" si="1"/>
        <v>0.06</v>
      </c>
      <c r="F7" s="7">
        <v>1.3609362037240837</v>
      </c>
      <c r="G7" s="7">
        <v>3.6704689091686542</v>
      </c>
      <c r="H7" s="7">
        <v>0.39919097896269712</v>
      </c>
    </row>
    <row r="8" spans="1:10">
      <c r="A8" s="4">
        <v>7</v>
      </c>
      <c r="B8" s="5">
        <v>0</v>
      </c>
      <c r="C8" s="7">
        <f t="shared" si="0"/>
        <v>1.5193753599999997</v>
      </c>
      <c r="E8" s="3">
        <f t="shared" si="1"/>
        <v>0.08</v>
      </c>
      <c r="F8" s="7">
        <v>1.3399628125982692</v>
      </c>
      <c r="G8" s="7">
        <v>3.5341445686354183</v>
      </c>
      <c r="H8" s="7">
        <v>0.40569792382788378</v>
      </c>
    </row>
    <row r="9" spans="1:10">
      <c r="A9" s="4">
        <v>8</v>
      </c>
      <c r="B9" s="5">
        <v>2</v>
      </c>
      <c r="C9" s="7">
        <f t="shared" si="0"/>
        <v>1.2762753023999998</v>
      </c>
      <c r="E9" s="3">
        <f t="shared" si="1"/>
        <v>0.1</v>
      </c>
      <c r="F9" s="7">
        <v>1.3260399780579599</v>
      </c>
      <c r="G9" s="7">
        <v>3.4595183078349381</v>
      </c>
      <c r="H9" s="7">
        <v>0.41228418036005843</v>
      </c>
    </row>
    <row r="10" spans="1:10">
      <c r="A10" s="4">
        <v>9</v>
      </c>
      <c r="B10" s="5">
        <v>2</v>
      </c>
      <c r="C10" s="7">
        <f t="shared" si="0"/>
        <v>1.3920712540159998</v>
      </c>
      <c r="E10" s="3">
        <f t="shared" si="1"/>
        <v>0.12000000000000001</v>
      </c>
      <c r="F10" s="7">
        <v>1.318792398926828</v>
      </c>
      <c r="G10" s="7">
        <v>3.4209404913612746</v>
      </c>
      <c r="H10" s="7">
        <v>0.41936135779470723</v>
      </c>
    </row>
    <row r="11" spans="1:10">
      <c r="A11" s="4">
        <v>10</v>
      </c>
      <c r="B11" s="5">
        <v>3</v>
      </c>
      <c r="C11" s="7">
        <f t="shared" si="0"/>
        <v>1.4893398533734399</v>
      </c>
      <c r="E11" s="3">
        <f t="shared" si="1"/>
        <v>0.14000000000000001</v>
      </c>
      <c r="F11" s="7">
        <v>1.3162244011837354</v>
      </c>
      <c r="G11" s="7">
        <v>3.4043052567105683</v>
      </c>
      <c r="H11" s="7">
        <v>0.42665974988060212</v>
      </c>
    </row>
    <row r="12" spans="1:10">
      <c r="A12" s="4">
        <v>11</v>
      </c>
      <c r="B12" s="5">
        <v>1</v>
      </c>
      <c r="C12" s="7">
        <f t="shared" si="0"/>
        <v>1.7310454768336894</v>
      </c>
      <c r="E12" s="3">
        <f t="shared" si="1"/>
        <v>0.16</v>
      </c>
      <c r="F12" s="7">
        <v>1.3153136517735495</v>
      </c>
      <c r="G12" s="7">
        <v>3.401639574545801</v>
      </c>
      <c r="H12" s="7">
        <v>0.43360561870333791</v>
      </c>
    </row>
    <row r="13" spans="1:10">
      <c r="A13" s="4">
        <v>12</v>
      </c>
      <c r="B13" s="5">
        <v>3</v>
      </c>
      <c r="C13" s="7">
        <f t="shared" si="0"/>
        <v>1.6140782005402989</v>
      </c>
      <c r="E13" s="3">
        <f t="shared" si="1"/>
        <v>0.18</v>
      </c>
      <c r="F13" s="7">
        <v>1.3175360982106503</v>
      </c>
      <c r="G13" s="7">
        <v>3.4082808770264443</v>
      </c>
      <c r="H13" s="7">
        <v>0.44063568720705604</v>
      </c>
    </row>
    <row r="14" spans="1:10">
      <c r="A14" s="4">
        <v>13</v>
      </c>
      <c r="B14" s="5">
        <v>3</v>
      </c>
      <c r="C14" s="7">
        <f t="shared" si="0"/>
        <v>1.8358256884538511</v>
      </c>
      <c r="E14" s="3">
        <f t="shared" si="1"/>
        <v>0.19999999999999998</v>
      </c>
      <c r="F14" s="7">
        <v>1.3298310819086878</v>
      </c>
      <c r="G14" s="7">
        <v>3.4214022013365111</v>
      </c>
      <c r="H14" s="7">
        <v>0.44901499458199412</v>
      </c>
    </row>
    <row r="15" spans="1:10">
      <c r="A15" s="4">
        <v>14</v>
      </c>
      <c r="B15" s="5">
        <v>2</v>
      </c>
      <c r="C15" s="7">
        <f t="shared" si="0"/>
        <v>2.0220935783012348</v>
      </c>
      <c r="F15" s="7">
        <f>MIN(F3:F14)</f>
        <v>1.3153136517735495</v>
      </c>
      <c r="G15" s="7">
        <f t="shared" ref="G15:H15" si="2">MIN(G3:G14)</f>
        <v>3.401639574545801</v>
      </c>
      <c r="H15" s="7">
        <f t="shared" si="2"/>
        <v>0.39569852267064404</v>
      </c>
    </row>
    <row r="16" spans="1:10">
      <c r="A16" s="4">
        <v>15</v>
      </c>
      <c r="B16" s="5">
        <v>1</v>
      </c>
      <c r="C16" s="7">
        <f t="shared" si="0"/>
        <v>2.0185586057730371</v>
      </c>
    </row>
    <row r="17" spans="1:3">
      <c r="A17" s="4">
        <v>16</v>
      </c>
      <c r="B17" s="5">
        <v>6</v>
      </c>
      <c r="C17" s="7">
        <f t="shared" si="0"/>
        <v>1.855589228849351</v>
      </c>
    </row>
    <row r="18" spans="1:3">
      <c r="A18" s="4">
        <v>17</v>
      </c>
      <c r="B18" s="5">
        <v>2</v>
      </c>
      <c r="C18" s="7">
        <f t="shared" si="0"/>
        <v>2.5186949522334547</v>
      </c>
    </row>
    <row r="19" spans="1:3">
      <c r="A19" s="4">
        <v>18</v>
      </c>
      <c r="B19" s="5">
        <v>1</v>
      </c>
      <c r="C19" s="7">
        <f t="shared" si="0"/>
        <v>2.4357037598761018</v>
      </c>
    </row>
    <row r="20" spans="1:3">
      <c r="A20" s="4">
        <v>19</v>
      </c>
      <c r="B20" s="5">
        <v>2</v>
      </c>
      <c r="C20" s="7">
        <f t="shared" si="0"/>
        <v>2.2059911582959257</v>
      </c>
    </row>
    <row r="21" spans="1:3">
      <c r="A21" s="4">
        <v>20</v>
      </c>
      <c r="B21" s="5">
        <v>2</v>
      </c>
      <c r="C21" s="7">
        <f t="shared" si="0"/>
        <v>2.1730325729685775</v>
      </c>
    </row>
    <row r="22" spans="1:3">
      <c r="A22" s="4">
        <v>21</v>
      </c>
      <c r="B22" s="5">
        <v>3</v>
      </c>
      <c r="C22" s="7">
        <f t="shared" si="0"/>
        <v>2.1453473612936049</v>
      </c>
    </row>
    <row r="23" spans="1:3">
      <c r="A23" s="4">
        <v>22</v>
      </c>
      <c r="B23" s="5">
        <v>4</v>
      </c>
      <c r="C23" s="7">
        <f t="shared" si="0"/>
        <v>2.2820917834866279</v>
      </c>
    </row>
    <row r="24" spans="1:3">
      <c r="A24" s="4">
        <v>23</v>
      </c>
      <c r="B24" s="5">
        <v>4</v>
      </c>
      <c r="C24" s="7">
        <f t="shared" si="0"/>
        <v>2.5569570981287675</v>
      </c>
    </row>
    <row r="25" spans="1:3">
      <c r="A25" s="4">
        <v>24</v>
      </c>
      <c r="B25" s="5">
        <v>5</v>
      </c>
      <c r="C25" s="7">
        <f t="shared" si="0"/>
        <v>2.7878439624281648</v>
      </c>
    </row>
    <row r="26" spans="1:3">
      <c r="A26" s="4">
        <v>25</v>
      </c>
      <c r="B26" s="5">
        <v>4</v>
      </c>
      <c r="C26" s="7">
        <f t="shared" si="0"/>
        <v>3.1417889284396585</v>
      </c>
    </row>
    <row r="27" spans="1:3">
      <c r="A27" s="4">
        <v>26</v>
      </c>
      <c r="B27" s="5">
        <v>2</v>
      </c>
      <c r="C27" s="7">
        <f t="shared" si="0"/>
        <v>3.2791026998893131</v>
      </c>
    </row>
    <row r="28" spans="1:3">
      <c r="A28" s="4">
        <v>27</v>
      </c>
      <c r="B28" s="5">
        <v>1</v>
      </c>
      <c r="C28" s="7">
        <f t="shared" si="0"/>
        <v>3.0744462679070228</v>
      </c>
    </row>
    <row r="29" spans="1:3">
      <c r="A29" s="4">
        <v>28</v>
      </c>
      <c r="B29" s="5">
        <v>4</v>
      </c>
      <c r="C29" s="7">
        <f t="shared" si="0"/>
        <v>2.742534865041899</v>
      </c>
    </row>
    <row r="30" spans="1:3">
      <c r="A30" s="4">
        <v>29</v>
      </c>
      <c r="B30" s="5">
        <v>3</v>
      </c>
      <c r="C30" s="7">
        <f t="shared" si="0"/>
        <v>2.9437292866351954</v>
      </c>
    </row>
    <row r="31" spans="1:3">
      <c r="A31" s="4">
        <v>30</v>
      </c>
      <c r="B31" s="5">
        <v>4</v>
      </c>
      <c r="C31" s="7">
        <f t="shared" si="0"/>
        <v>2.9527326007735639</v>
      </c>
    </row>
    <row r="32" spans="1:3">
      <c r="A32" s="4">
        <v>31</v>
      </c>
      <c r="B32" s="5">
        <v>3</v>
      </c>
      <c r="C32" s="7">
        <f t="shared" si="0"/>
        <v>3.1202953846497938</v>
      </c>
    </row>
    <row r="33" spans="1:3">
      <c r="A33" s="4">
        <v>32</v>
      </c>
      <c r="B33" s="5">
        <v>1</v>
      </c>
      <c r="C33" s="7">
        <f t="shared" si="0"/>
        <v>3.1010481231058269</v>
      </c>
    </row>
    <row r="34" spans="1:3">
      <c r="A34" s="4">
        <v>33</v>
      </c>
      <c r="B34" s="5">
        <v>5</v>
      </c>
      <c r="C34" s="7">
        <f t="shared" si="0"/>
        <v>2.7648804234088948</v>
      </c>
    </row>
    <row r="35" spans="1:3">
      <c r="A35" s="4">
        <v>34</v>
      </c>
      <c r="B35" s="5">
        <v>2</v>
      </c>
      <c r="C35" s="7">
        <f t="shared" si="0"/>
        <v>3.122499555663472</v>
      </c>
    </row>
    <row r="36" spans="1:3">
      <c r="A36" s="4">
        <v>35</v>
      </c>
      <c r="B36" s="5">
        <v>0</v>
      </c>
      <c r="C36" s="7">
        <f t="shared" si="0"/>
        <v>2.9428996267573164</v>
      </c>
    </row>
    <row r="37" spans="1:3">
      <c r="A37" s="4">
        <v>36</v>
      </c>
      <c r="B37" s="5">
        <v>7</v>
      </c>
      <c r="C37" s="7">
        <f t="shared" si="0"/>
        <v>2.4720356864761457</v>
      </c>
    </row>
    <row r="38" spans="1:3">
      <c r="A38" s="4">
        <v>37</v>
      </c>
      <c r="B38" s="5">
        <v>3</v>
      </c>
      <c r="C38" s="7">
        <f t="shared" si="0"/>
        <v>3.1965099766399625</v>
      </c>
    </row>
    <row r="39" spans="1:3">
      <c r="A39" s="4">
        <v>38</v>
      </c>
      <c r="B39" s="5">
        <v>5</v>
      </c>
      <c r="C39" s="7">
        <f t="shared" si="0"/>
        <v>3.1650683803775683</v>
      </c>
    </row>
    <row r="40" spans="1:3">
      <c r="A40" s="4">
        <v>39</v>
      </c>
      <c r="B40" s="5">
        <v>5</v>
      </c>
      <c r="C40" s="7">
        <f t="shared" si="0"/>
        <v>3.4586574395171574</v>
      </c>
    </row>
    <row r="41" spans="1:3">
      <c r="A41" s="4">
        <v>40</v>
      </c>
      <c r="B41" s="5">
        <v>6</v>
      </c>
      <c r="C41" s="7">
        <f t="shared" si="0"/>
        <v>3.7052722491944126</v>
      </c>
    </row>
    <row r="42" spans="1:3">
      <c r="A42" s="4">
        <v>41</v>
      </c>
      <c r="B42" s="5">
        <v>2</v>
      </c>
      <c r="C42" s="7">
        <f t="shared" si="0"/>
        <v>4.0724286893233064</v>
      </c>
    </row>
    <row r="43" spans="1:3">
      <c r="A43" s="4">
        <v>42</v>
      </c>
      <c r="B43" s="5">
        <v>4</v>
      </c>
      <c r="C43" s="7">
        <f t="shared" si="0"/>
        <v>3.7408400990315771</v>
      </c>
    </row>
    <row r="44" spans="1:3">
      <c r="A44" s="4">
        <v>43</v>
      </c>
      <c r="B44" s="5">
        <v>3</v>
      </c>
      <c r="C44" s="7">
        <f t="shared" si="0"/>
        <v>3.7823056831865247</v>
      </c>
    </row>
    <row r="45" spans="1:3">
      <c r="A45" s="4">
        <v>44</v>
      </c>
      <c r="B45" s="5">
        <v>2</v>
      </c>
      <c r="C45" s="7">
        <f t="shared" si="0"/>
        <v>3.6571367738766805</v>
      </c>
    </row>
    <row r="46" spans="1:3">
      <c r="A46" s="4">
        <v>45</v>
      </c>
      <c r="B46" s="5">
        <v>3</v>
      </c>
      <c r="C46" s="7">
        <f t="shared" si="0"/>
        <v>3.3919948900564112</v>
      </c>
    </row>
    <row r="47" spans="1:3">
      <c r="A47" s="4">
        <v>46</v>
      </c>
      <c r="B47" s="5">
        <v>4</v>
      </c>
      <c r="C47" s="7">
        <f t="shared" si="0"/>
        <v>3.3292757076473851</v>
      </c>
    </row>
    <row r="48" spans="1:3">
      <c r="A48" s="4">
        <v>47</v>
      </c>
      <c r="B48" s="5">
        <v>5</v>
      </c>
      <c r="C48" s="7">
        <f t="shared" si="0"/>
        <v>3.4365915944238035</v>
      </c>
    </row>
    <row r="49" spans="1:3">
      <c r="A49" s="4">
        <v>48</v>
      </c>
      <c r="B49" s="5">
        <v>11</v>
      </c>
      <c r="C49" s="7">
        <f t="shared" si="0"/>
        <v>3.6867369393159946</v>
      </c>
    </row>
    <row r="50" spans="1:3">
      <c r="A50" s="4">
        <v>49</v>
      </c>
      <c r="B50" s="5">
        <v>5</v>
      </c>
      <c r="C50" s="7">
        <f t="shared" si="0"/>
        <v>4.8568590290254354</v>
      </c>
    </row>
    <row r="51" spans="1:3">
      <c r="A51" s="4">
        <v>50</v>
      </c>
      <c r="B51" s="5">
        <v>5</v>
      </c>
      <c r="C51" s="7">
        <f t="shared" si="0"/>
        <v>4.8797615843813658</v>
      </c>
    </row>
    <row r="52" spans="1:3">
      <c r="A52" s="4">
        <v>51</v>
      </c>
      <c r="C52" s="7">
        <f t="shared" si="0"/>
        <v>4.8989997308803472</v>
      </c>
    </row>
    <row r="53" spans="1:3">
      <c r="A53" s="4">
        <v>52</v>
      </c>
      <c r="C53" s="8">
        <f>C52</f>
        <v>4.8989997308803472</v>
      </c>
    </row>
    <row r="54" spans="1:3">
      <c r="A54" s="4">
        <v>53</v>
      </c>
      <c r="C54" s="8">
        <f t="shared" ref="C54:C56" si="3">C53</f>
        <v>4.8989997308803472</v>
      </c>
    </row>
    <row r="55" spans="1:3">
      <c r="A55" s="4">
        <v>54</v>
      </c>
      <c r="C55" s="8">
        <f t="shared" si="3"/>
        <v>4.8989997308803472</v>
      </c>
    </row>
    <row r="56" spans="1:3">
      <c r="A56" s="4">
        <v>55</v>
      </c>
      <c r="C56" s="8">
        <f t="shared" si="3"/>
        <v>4.8989997308803472</v>
      </c>
    </row>
  </sheetData>
  <conditionalFormatting sqref="F3:H14">
    <cfRule type="cellIs" dxfId="2" priority="3" operator="equal">
      <formula>F$15</formula>
    </cfRule>
  </conditionalFormatting>
  <hyperlinks>
    <hyperlink ref="J1" r:id="rId1" display="https://youtu.be/5ez7kPeOx-0" xr:uid="{51582BD7-D75F-4E56-8CBF-01759D0CE83A}"/>
  </hyperlinks>
  <pageMargins left="0.75" right="0.75" top="1" bottom="1" header="0.5" footer="0.5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1.Orders-Arrived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2018-10-04T07:24:45Z</dcterms:created>
  <dcterms:modified xsi:type="dcterms:W3CDTF">2024-12-25T00:49:11Z</dcterms:modified>
</cp:coreProperties>
</file>