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drawings/drawing2.xml" ContentType="application/vnd.openxmlformats-officedocument.drawing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W:\public_html\CourseBase\Forecasting\EFS-2020\"/>
    </mc:Choice>
  </mc:AlternateContent>
  <xr:revisionPtr revIDLastSave="0" documentId="13_ncr:1_{59BE0752-4D73-41B4-B88E-16FA8C051B57}" xr6:coauthVersionLast="47" xr6:coauthVersionMax="47" xr10:uidLastSave="{00000000-0000-0000-0000-000000000000}"/>
  <bookViews>
    <workbookView xWindow="84" yWindow="84" windowWidth="22632" windowHeight="11040" xr2:uid="{00000000-000D-0000-FFFF-FFFF00000000}"/>
  </bookViews>
  <sheets>
    <sheet name="SBS" sheetId="6" r:id="rId1"/>
    <sheet name="AdditionalPractice" sheetId="7" r:id="rId2"/>
  </sheets>
  <definedNames>
    <definedName name="solver_typ" localSheetId="1" hidden="1">2</definedName>
    <definedName name="solver_typ" localSheetId="0" hidden="1">2</definedName>
    <definedName name="solver_ver" localSheetId="1" hidden="1">17</definedName>
    <definedName name="solver_ver" localSheetId="0" hidden="1">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6" l="1"/>
  <c r="C20" i="6"/>
  <c r="C11" i="6" l="1"/>
  <c r="G6" i="6" l="1"/>
  <c r="H13" i="6"/>
  <c r="H16" i="6"/>
  <c r="G5" i="6"/>
  <c r="C87" i="6"/>
  <c r="C98" i="6"/>
  <c r="H14" i="6" s="1"/>
  <c r="C74" i="6"/>
  <c r="H11" i="6" s="1"/>
  <c r="C66" i="6"/>
  <c r="H10" i="6" s="1"/>
  <c r="C55" i="6"/>
  <c r="H9" i="6" s="1"/>
  <c r="C46" i="6"/>
  <c r="H8" i="6" s="1"/>
  <c r="H7" i="6"/>
  <c r="H6" i="6"/>
  <c r="H5" i="6"/>
  <c r="G16" i="6" l="1"/>
  <c r="G13" i="6"/>
  <c r="G14" i="6"/>
  <c r="G15" i="6"/>
  <c r="F7" i="6"/>
  <c r="F9" i="6" s="1"/>
  <c r="F11" i="6" s="1"/>
  <c r="F13" i="6" s="1"/>
  <c r="F15" i="6" s="1"/>
  <c r="F6" i="6"/>
  <c r="F8" i="6" s="1"/>
  <c r="F10" i="6" s="1"/>
  <c r="F12" i="6" s="1"/>
  <c r="F14" i="6" s="1"/>
  <c r="F16" i="6" s="1"/>
  <c r="C81" i="6"/>
  <c r="H12" i="6" s="1"/>
  <c r="G7" i="6" l="1"/>
  <c r="G8" i="6"/>
  <c r="G9" i="6"/>
  <c r="G10" i="6"/>
  <c r="G11" i="6"/>
  <c r="G12" i="6"/>
  <c r="G2" i="6"/>
  <c r="C89" i="7"/>
  <c r="C65" i="7"/>
</calcChain>
</file>

<file path=xl/sharedStrings.xml><?xml version="1.0" encoding="utf-8"?>
<sst xmlns="http://schemas.openxmlformats.org/spreadsheetml/2006/main" count="282" uniqueCount="229">
  <si>
    <t>Cost Accounting</t>
  </si>
  <si>
    <t>Assignment Inventory Basics Problems</t>
  </si>
  <si>
    <t>Throughput Profit Multiplier</t>
  </si>
  <si>
    <t>Waiting Line Basics -Buffer</t>
  </si>
  <si>
    <t>Assignment Waiting Line Problems Set 1</t>
  </si>
  <si>
    <t xml:space="preserve">Assignment Waiting Line Problems Set 2   </t>
  </si>
  <si>
    <t>Theory of Constraints Pre-LP View</t>
  </si>
  <si>
    <t>Linear Programming</t>
  </si>
  <si>
    <t>Linear Programming Recorded</t>
  </si>
  <si>
    <t>Linear Programming Solver</t>
  </si>
  <si>
    <t>Linear Programming Solver Recorded</t>
  </si>
  <si>
    <t>TOC LP View</t>
  </si>
  <si>
    <t>TOC LP View Practice</t>
  </si>
  <si>
    <t>Assignment LP Practice Set 1</t>
  </si>
  <si>
    <t>Assignment LP Practice Set 2</t>
  </si>
  <si>
    <t>Topic</t>
  </si>
  <si>
    <t>Final Exam</t>
  </si>
  <si>
    <t>50—Day Analysis LittleField-Game2</t>
  </si>
  <si>
    <t>Waiting Line Analysis</t>
  </si>
  <si>
    <t xml:space="preserve">This plan of work is subject to change based on the actual progress in the classroom. </t>
  </si>
  <si>
    <t>Throughput Analysis</t>
  </si>
  <si>
    <t>Throughput Problems Part2</t>
  </si>
  <si>
    <t>Theory of Constraints &amp; Linear Programming</t>
  </si>
  <si>
    <t>Throughput-P0</t>
  </si>
  <si>
    <t>Throughput-P1</t>
  </si>
  <si>
    <t>Throughput-P2</t>
  </si>
  <si>
    <t xml:space="preserve">Introduction to the Theory of Constraints </t>
  </si>
  <si>
    <t>Theory of Constraints Pre-LP Practice</t>
  </si>
  <si>
    <t>Throughput-P4-SetupTime</t>
  </si>
  <si>
    <t>Throughput-P6-MotreProb2</t>
  </si>
  <si>
    <t>31 mins.</t>
  </si>
  <si>
    <t>29 mins.</t>
  </si>
  <si>
    <t>11 mins.</t>
  </si>
  <si>
    <t>Duration</t>
  </si>
  <si>
    <t>Color Codes</t>
  </si>
  <si>
    <t>16 mins.</t>
  </si>
  <si>
    <t>Re-Order Point (ROP)</t>
  </si>
  <si>
    <t>17 mins.</t>
  </si>
  <si>
    <t>6 mins.</t>
  </si>
  <si>
    <t>14 mins</t>
  </si>
  <si>
    <t>42 mins</t>
  </si>
  <si>
    <t>23 mins.</t>
  </si>
  <si>
    <t>12 mins.</t>
  </si>
  <si>
    <t>18 mins.</t>
  </si>
  <si>
    <t>9 mins</t>
  </si>
  <si>
    <t>5. Operations and Finance Interface -K4</t>
  </si>
  <si>
    <t>37 mins</t>
  </si>
  <si>
    <t>38 mins.</t>
  </si>
  <si>
    <t>20 mins.</t>
  </si>
  <si>
    <t>Material Requirement Planning</t>
  </si>
  <si>
    <t>63 mins.</t>
  </si>
  <si>
    <t>24 mins.</t>
  </si>
  <si>
    <t>27 mins.</t>
  </si>
  <si>
    <t>49 mins.</t>
  </si>
  <si>
    <t>43 mins.</t>
  </si>
  <si>
    <t>27 min</t>
  </si>
  <si>
    <t>The News Vendor Problem-Basics</t>
  </si>
  <si>
    <t>37 mins.</t>
  </si>
  <si>
    <t xml:space="preserve">30 (7+23)  mins. </t>
  </si>
  <si>
    <t>Week 0.</t>
  </si>
  <si>
    <t>57 (31+13+13) mins.</t>
  </si>
  <si>
    <t>Quality and Process Control Charts-Quality Aspects</t>
  </si>
  <si>
    <t>33 (16+17)  mins.</t>
  </si>
  <si>
    <t>Week Y.</t>
  </si>
  <si>
    <t>Syllabus</t>
  </si>
  <si>
    <t>20 mins</t>
  </si>
  <si>
    <t>11 mins</t>
  </si>
  <si>
    <t>5. Improve Your Excel Skills Using Moving Average, and Forecast Accuracy.xlsx</t>
  </si>
  <si>
    <t>14 mins.</t>
  </si>
  <si>
    <t>0. Main Data Bases For Forecasting</t>
  </si>
  <si>
    <t>Throughput-Game-Practice-1</t>
  </si>
  <si>
    <t>Throughput-Game-Practice-2</t>
  </si>
  <si>
    <t>3Stations-Problem</t>
  </si>
  <si>
    <t>Process Control Charts-Xbar&amp;Pbar</t>
  </si>
  <si>
    <t>22 mins</t>
  </si>
  <si>
    <t>Throughput-P5-CWF</t>
  </si>
  <si>
    <t>ThrouFlexCWFQual</t>
  </si>
  <si>
    <t>If you are interested in more advanced topics, also watch the PURPLE material</t>
  </si>
  <si>
    <t>If you have difficulties on learning the basics also watch the BLUE material</t>
  </si>
  <si>
    <t>WHITE-  At Your Own Will</t>
  </si>
  <si>
    <t>Excel Preparation</t>
  </si>
  <si>
    <t>LL-Process&amp;Buffer.pptx</t>
  </si>
  <si>
    <t>8 mins</t>
  </si>
  <si>
    <t>5 mins</t>
  </si>
  <si>
    <t>LL-EmploymentLifeTime%Percentages.pptx</t>
  </si>
  <si>
    <t>25 mins.</t>
  </si>
  <si>
    <t>Throughput-Practice-MoreProb</t>
  </si>
  <si>
    <t>Problems- Exponential smoothing</t>
  </si>
  <si>
    <t>Problems Weighted Moving Average-WMA</t>
  </si>
  <si>
    <t>Regression.TimeSeries.Association - Practice</t>
  </si>
  <si>
    <t>Flow Time in the Game</t>
  </si>
  <si>
    <t>Introduction to Little Law- The Coffee Shop Problem K1</t>
  </si>
  <si>
    <t>The College of Business- Problem K2</t>
  </si>
  <si>
    <t>The Fruit Juice Stand - Problem K2c</t>
  </si>
  <si>
    <t>Additional Process Flow Practice Problems-Advanced</t>
  </si>
  <si>
    <t>Little's Law in Finance-Finance</t>
  </si>
  <si>
    <t>Capacity Key Problems</t>
  </si>
  <si>
    <t>Application Processing- Important Problem- K3</t>
  </si>
  <si>
    <t>Capacity and Utilization in the Game</t>
  </si>
  <si>
    <t>Game Capacity Practice</t>
  </si>
  <si>
    <t>Capacity Multi-Flow-1</t>
  </si>
  <si>
    <t>Exponential Smoothing Basic Lecture.xlsx</t>
  </si>
  <si>
    <t>Additional Material- Exponential Smoothing</t>
  </si>
  <si>
    <t>How To Add SOLVER</t>
  </si>
  <si>
    <t>Additional Examples As Much As You Need-ExpoSmoo.xlsx</t>
  </si>
  <si>
    <t>Why Age of Data in ExpoSmoo is 1/alpha.pptx</t>
  </si>
  <si>
    <t>Exponential Smoothing Back to Basic Concepts.pptx</t>
  </si>
  <si>
    <t>Regression-Basics.pptx</t>
  </si>
  <si>
    <t>Regression: Causality-ECON-FIN-STAT-Association.pptx</t>
  </si>
  <si>
    <t>Additional Material- Excel</t>
  </si>
  <si>
    <t>Improve Your Excell Skills.DynamicSort.xlsx.</t>
  </si>
  <si>
    <t>Improve Your Excell Skills.VLOOKUP.xlsx.</t>
  </si>
  <si>
    <t>Additional Material- Moving Average</t>
  </si>
  <si>
    <t>9. Additional MA Problems.xlsx</t>
  </si>
  <si>
    <t>6. Fit Stationary Data &amp; AllMA.xlsx</t>
  </si>
  <si>
    <t>7. MA Advanced Proofs.pptx</t>
  </si>
  <si>
    <t>4. Problems and More Concepts - MAD, TS, MSE, StdDevForc, MARD.pptx</t>
  </si>
  <si>
    <t>1. Introduction to Forecasting and Time Series Analysis.pptx</t>
  </si>
  <si>
    <t>2. Moving Average and Forecasting and Measures in Excel.xlsx</t>
  </si>
  <si>
    <t>3. Problems - Moving Average.pptx</t>
  </si>
  <si>
    <t>20  mins.</t>
  </si>
  <si>
    <t>3 mins.</t>
  </si>
  <si>
    <t>8 mins.</t>
  </si>
  <si>
    <t>More on Understanding The Basic Concept in Little's Law</t>
  </si>
  <si>
    <t>Additional Process Flow (Little's Law) Practice Problems-Basic</t>
  </si>
  <si>
    <t>Game-Pipeline-MaX-WIP-Practice</t>
  </si>
  <si>
    <t>Week X</t>
  </si>
  <si>
    <t>Week XY</t>
  </si>
  <si>
    <t>Miscileneous</t>
  </si>
  <si>
    <t>5. Capacity Product Mix</t>
  </si>
  <si>
    <t>Capacity Multi-Flow-0 (Only the first Slide)</t>
  </si>
  <si>
    <t>Week KP.</t>
  </si>
  <si>
    <t>6.CrossTrainingLP.pptx</t>
  </si>
  <si>
    <t>Capacity, Cycle Time, Throughput, Takt Time</t>
  </si>
  <si>
    <t>General</t>
  </si>
  <si>
    <t>This is a Tentative Schedule Subject to Change</t>
  </si>
  <si>
    <t>1.RelativeAbsoluteMixed.xlsx</t>
  </si>
  <si>
    <t>Additional Material- Regression</t>
  </si>
  <si>
    <t>Additional Material- Little's Law</t>
  </si>
  <si>
    <t>Additional Material- Throughput</t>
  </si>
  <si>
    <t>4b.LFT-Game-CapacityFlowTimeTradeOff.pptx</t>
  </si>
  <si>
    <t>4c.ThroughputSetup2022-Part2.pptx</t>
  </si>
  <si>
    <t>Mid-Term and Final Exams.</t>
  </si>
  <si>
    <t>Additional Material- Little's  Law</t>
  </si>
  <si>
    <t>Additional Material- Capacity Planning</t>
  </si>
  <si>
    <t>Additional Material- EOQ</t>
  </si>
  <si>
    <t>Introduction. Excel Basics, and Moving average</t>
  </si>
  <si>
    <t>1.Inv.Introd.pptx</t>
  </si>
  <si>
    <t>2.LFT-Game-EOQ,Basics.pptx</t>
  </si>
  <si>
    <t>3.LFT-Game-EOQ,Extension.pptx</t>
  </si>
  <si>
    <t>4.JointReplenishment.pptx</t>
  </si>
  <si>
    <t>5.AggregationTransportVSCarrying.pptx</t>
  </si>
  <si>
    <t>9 mins.</t>
  </si>
  <si>
    <t>SingleFacility-SL&amp;RL.xlsx</t>
  </si>
  <si>
    <t>19 (8+11) mins.</t>
  </si>
  <si>
    <t>Additional Material-Theory of Constraints</t>
  </si>
  <si>
    <t>Additional Material-Waiting Line</t>
  </si>
  <si>
    <t>30 mins.</t>
  </si>
  <si>
    <t>Project Management</t>
  </si>
  <si>
    <t>120 mins.</t>
  </si>
  <si>
    <t>Please read the Syllabus before coming to class. Thank You.</t>
  </si>
  <si>
    <t>Lecture</t>
  </si>
  <si>
    <t>10.AllPurposeMovingAverage-Game.xlsx</t>
  </si>
  <si>
    <t xml:space="preserve">To Improve your Excel Proficiency you may checkout how the above table was automatically created </t>
  </si>
  <si>
    <t xml:space="preserve">and color coded  by using the other information on this sheet. </t>
  </si>
  <si>
    <t>2.RankSmallLargeMixedRef.xlsx</t>
  </si>
  <si>
    <t>6.DynamicGraph.xlsx</t>
  </si>
  <si>
    <t>PracticeExcelBasics.xlsx</t>
  </si>
  <si>
    <t>7.MorePracticeOnOptimalAlpha2Way.pptx</t>
  </si>
  <si>
    <t>5.ExponentialSmoothingIsWMA.pptx</t>
  </si>
  <si>
    <t>4.Forecasting in the Games.xlsx</t>
  </si>
  <si>
    <t>4b.motePracticeNtoN.pptx</t>
  </si>
  <si>
    <t>0.Capacity-Introduction.pptx</t>
  </si>
  <si>
    <t>60 mins.</t>
  </si>
  <si>
    <t>Capacity Multi-Flow-2</t>
  </si>
  <si>
    <t>CapacityAssignment.pptx</t>
  </si>
  <si>
    <t>CapacityAssignment2.pptx</t>
  </si>
  <si>
    <t>TOCNew_2_LP.pptx</t>
  </si>
  <si>
    <t>0.Capacity-Introduction.pptx -As a practice at your own will</t>
  </si>
  <si>
    <t>2.NormalDistProblems.pptx</t>
  </si>
  <si>
    <t>1.NortmalDistributionVisualization.xlsx</t>
  </si>
  <si>
    <t>15 mins.</t>
  </si>
  <si>
    <t>Game-Pipeline-Max-WIP</t>
  </si>
  <si>
    <t>LP &amp; Location</t>
  </si>
  <si>
    <t>60 mins</t>
  </si>
  <si>
    <t>In case if you need more practice you may watch the following lecture</t>
  </si>
  <si>
    <t>Regression: Causality-ECON-FIN-STAT-Break-Even- You may just watch the first example</t>
  </si>
  <si>
    <t>MusicalSummaryOfExcelBasics.MP4</t>
  </si>
  <si>
    <t>3 mins</t>
  </si>
  <si>
    <t>Exponential Smoothing</t>
  </si>
  <si>
    <t>Capacity Planning .</t>
  </si>
  <si>
    <t xml:space="preserve">Test-II (Process Flow Analysis). Capacity Planning. </t>
  </si>
  <si>
    <t>Test-1 (Predictive Analytics). Process Flow Analysis (Little's Law).</t>
  </si>
  <si>
    <t xml:space="preserve">Capacity Planning. Basic Deterministic Inventory Model. </t>
  </si>
  <si>
    <t>Test-III (Capacity &amp; Inventory). Probabilistic Inventory Models.</t>
  </si>
  <si>
    <t>Week-1-W-Z</t>
  </si>
  <si>
    <t>Week-2-M-F</t>
  </si>
  <si>
    <t>Week-2-W-Z</t>
  </si>
  <si>
    <t>Week-1-W-Z.</t>
  </si>
  <si>
    <t>Week-2-M-F.</t>
  </si>
  <si>
    <t>Week-2-W-Z.</t>
  </si>
  <si>
    <t>Week-3-M-F.</t>
  </si>
  <si>
    <t>Week-3-W-Z.</t>
  </si>
  <si>
    <t>Week-4-M-F.</t>
  </si>
  <si>
    <t>Week-4-W-Z.</t>
  </si>
  <si>
    <t>Week-5-M-F.</t>
  </si>
  <si>
    <t>Week-5-W-Z.</t>
  </si>
  <si>
    <t>Week-3-M-F</t>
  </si>
  <si>
    <t>Week-3-W-Z</t>
  </si>
  <si>
    <t>Week-4-M-F</t>
  </si>
  <si>
    <t>Week-4-W-Z</t>
  </si>
  <si>
    <t>Week-5-M-F</t>
  </si>
  <si>
    <t>Week-5-W-Z</t>
  </si>
  <si>
    <t>Week-6-M-F</t>
  </si>
  <si>
    <t>Week-6-W-Z</t>
  </si>
  <si>
    <t>Week-7-M-F</t>
  </si>
  <si>
    <t>Week-6-W-Z.</t>
  </si>
  <si>
    <t>Week-7-M-F.</t>
  </si>
  <si>
    <t>Date</t>
  </si>
  <si>
    <t>Week-Day</t>
  </si>
  <si>
    <t>Week-6-M-F.</t>
  </si>
  <si>
    <t>Regression &amp; Association. Exponential Smoothing. Weighted Moving Average.</t>
  </si>
  <si>
    <t>2.MA.MAD.MSE.MAPE.StdDev.MusicalReview.xlsx</t>
  </si>
  <si>
    <t>2b.MA.MAD.TS.StdDev.MusicalReview.xlsx</t>
  </si>
  <si>
    <t>14+16=30 mins.</t>
  </si>
  <si>
    <t>22+25=47</t>
  </si>
  <si>
    <t>Next Session Tasks</t>
  </si>
  <si>
    <t>This Session's Tasks.</t>
  </si>
  <si>
    <t>Regression: Causality-ECON-FIN-STAT-Break-Even- Excel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</si>
</sst>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[$-F800]dddd\,\ mmmm\ dd\,\ yyyy"/>
  </numFmts>
  <fonts count="16" x14ac:knownFonts="1">
    <font>
      <sz val="11"/>
      <color theme="1"/>
      <name val="Calibri"/>
      <family val="2"/>
      <scheme val="minor"/>
    </font>
    <font>
      <b/>
      <sz val="12"/>
      <color rgb="FFFFFFFF"/>
      <name val="Book Antiqua"/>
      <family val="1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b/>
      <sz val="12"/>
      <color rgb="FFFF0000"/>
      <name val="Book Antiqua"/>
      <family val="1"/>
    </font>
    <font>
      <sz val="12"/>
      <name val="Book Antiqua"/>
      <family val="1"/>
    </font>
    <font>
      <u/>
      <sz val="12"/>
      <color theme="10"/>
      <name val="Book Antiqua"/>
      <family val="1"/>
    </font>
    <font>
      <b/>
      <sz val="12"/>
      <color theme="0"/>
      <name val="Book Antiqua"/>
      <family val="1"/>
    </font>
    <font>
      <b/>
      <sz val="12"/>
      <color rgb="FFC00000"/>
      <name val="Book Antiqua"/>
      <family val="1"/>
    </font>
    <font>
      <sz val="8"/>
      <name val="Calibri"/>
      <family val="2"/>
      <scheme val="minor"/>
    </font>
    <font>
      <b/>
      <u/>
      <sz val="12"/>
      <color theme="0"/>
      <name val="Book Antiqua"/>
      <family val="1"/>
    </font>
    <font>
      <sz val="12"/>
      <color rgb="FF515151"/>
      <name val="Book Antiqua"/>
      <family val="1"/>
    </font>
    <font>
      <u/>
      <sz val="11"/>
      <color theme="10"/>
      <name val="Book Antiqua"/>
      <family val="1"/>
    </font>
    <font>
      <u/>
      <sz val="12"/>
      <name val="Book Antiqua"/>
      <family val="1"/>
    </font>
    <font>
      <b/>
      <sz val="12"/>
      <name val="Book Antiqua"/>
      <family val="1"/>
    </font>
    <font>
      <sz val="11"/>
      <color theme="1"/>
      <name val="Book Antiqua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A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5B8EA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rgb="FFE6E6E6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/>
    <xf numFmtId="1" fontId="2" fillId="0" borderId="0" xfId="0" applyNumberFormat="1" applyFont="1" applyAlignment="1">
      <alignment horizontal="left"/>
    </xf>
    <xf numFmtId="0" fontId="3" fillId="0" borderId="0" xfId="0" applyFont="1"/>
    <xf numFmtId="0" fontId="3" fillId="0" borderId="7" xfId="0" applyFont="1" applyBorder="1"/>
    <xf numFmtId="0" fontId="6" fillId="0" borderId="8" xfId="1" applyFont="1" applyFill="1" applyBorder="1" applyAlignment="1">
      <alignment vertical="center"/>
    </xf>
    <xf numFmtId="165" fontId="8" fillId="0" borderId="0" xfId="0" applyNumberFormat="1" applyFont="1"/>
    <xf numFmtId="0" fontId="10" fillId="4" borderId="7" xfId="0" applyFont="1" applyFill="1" applyBorder="1"/>
    <xf numFmtId="0" fontId="1" fillId="4" borderId="7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0" fillId="4" borderId="10" xfId="0" applyFont="1" applyFill="1" applyBorder="1"/>
    <xf numFmtId="0" fontId="2" fillId="6" borderId="0" xfId="0" applyFont="1" applyFill="1"/>
    <xf numFmtId="0" fontId="6" fillId="6" borderId="0" xfId="1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7" fillId="4" borderId="11" xfId="0" applyFont="1" applyFill="1" applyBorder="1"/>
    <xf numFmtId="0" fontId="3" fillId="2" borderId="2" xfId="0" applyFont="1" applyFill="1" applyBorder="1"/>
    <xf numFmtId="0" fontId="3" fillId="8" borderId="1" xfId="0" applyFont="1" applyFill="1" applyBorder="1"/>
    <xf numFmtId="0" fontId="2" fillId="7" borderId="0" xfId="0" applyFont="1" applyFill="1"/>
    <xf numFmtId="0" fontId="6" fillId="7" borderId="8" xfId="1" applyFont="1" applyFill="1" applyBorder="1" applyAlignment="1">
      <alignment vertical="center"/>
    </xf>
    <xf numFmtId="0" fontId="6" fillId="7" borderId="0" xfId="1" applyFont="1" applyFill="1" applyAlignment="1">
      <alignment vertical="center"/>
    </xf>
    <xf numFmtId="0" fontId="2" fillId="3" borderId="1" xfId="0" applyFont="1" applyFill="1" applyBorder="1"/>
    <xf numFmtId="0" fontId="3" fillId="7" borderId="3" xfId="0" applyFont="1" applyFill="1" applyBorder="1"/>
    <xf numFmtId="0" fontId="3" fillId="0" borderId="11" xfId="0" applyFont="1" applyBorder="1"/>
    <xf numFmtId="0" fontId="7" fillId="4" borderId="5" xfId="0" applyFont="1" applyFill="1" applyBorder="1"/>
    <xf numFmtId="164" fontId="5" fillId="3" borderId="7" xfId="0" applyNumberFormat="1" applyFont="1" applyFill="1" applyBorder="1" applyAlignment="1">
      <alignment horizontal="left"/>
    </xf>
    <xf numFmtId="164" fontId="5" fillId="3" borderId="6" xfId="0" applyNumberFormat="1" applyFont="1" applyFill="1" applyBorder="1" applyAlignment="1">
      <alignment horizontal="left"/>
    </xf>
    <xf numFmtId="0" fontId="2" fillId="10" borderId="0" xfId="0" applyFont="1" applyFill="1"/>
    <xf numFmtId="0" fontId="6" fillId="0" borderId="0" xfId="1" applyFont="1" applyBorder="1"/>
    <xf numFmtId="0" fontId="4" fillId="0" borderId="13" xfId="0" applyFont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164" fontId="5" fillId="0" borderId="0" xfId="0" applyNumberFormat="1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2" fillId="11" borderId="0" xfId="0" applyFont="1" applyFill="1"/>
    <xf numFmtId="0" fontId="8" fillId="0" borderId="0" xfId="0" applyFont="1"/>
    <xf numFmtId="0" fontId="6" fillId="11" borderId="0" xfId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6" fillId="12" borderId="0" xfId="1" applyFont="1" applyFill="1" applyAlignment="1">
      <alignment vertical="center"/>
    </xf>
    <xf numFmtId="0" fontId="2" fillId="12" borderId="0" xfId="0" applyFont="1" applyFill="1"/>
    <xf numFmtId="0" fontId="1" fillId="12" borderId="0" xfId="0" applyFont="1" applyFill="1" applyAlignment="1">
      <alignment vertical="center"/>
    </xf>
    <xf numFmtId="0" fontId="6" fillId="12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4" fillId="12" borderId="7" xfId="0" applyFont="1" applyFill="1" applyBorder="1"/>
    <xf numFmtId="0" fontId="14" fillId="12" borderId="10" xfId="0" applyFont="1" applyFill="1" applyBorder="1"/>
    <xf numFmtId="0" fontId="14" fillId="12" borderId="11" xfId="0" applyFont="1" applyFill="1" applyBorder="1"/>
    <xf numFmtId="164" fontId="5" fillId="0" borderId="6" xfId="0" applyNumberFormat="1" applyFont="1" applyBorder="1" applyAlignment="1">
      <alignment horizontal="left"/>
    </xf>
    <xf numFmtId="164" fontId="5" fillId="3" borderId="1" xfId="0" applyNumberFormat="1" applyFont="1" applyFill="1" applyBorder="1" applyAlignment="1">
      <alignment horizontal="left" indent="1"/>
    </xf>
    <xf numFmtId="164" fontId="5" fillId="0" borderId="1" xfId="0" applyNumberFormat="1" applyFont="1" applyBorder="1" applyAlignment="1">
      <alignment horizontal="left"/>
    </xf>
    <xf numFmtId="164" fontId="5" fillId="0" borderId="7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10" borderId="0" xfId="0" applyFont="1" applyFill="1" applyAlignment="1">
      <alignment horizontal="left"/>
    </xf>
    <xf numFmtId="0" fontId="2" fillId="7" borderId="0" xfId="0" applyFont="1" applyFill="1" applyAlignment="1">
      <alignment horizontal="left"/>
    </xf>
    <xf numFmtId="0" fontId="10" fillId="0" borderId="0" xfId="0" applyFont="1"/>
    <xf numFmtId="0" fontId="7" fillId="0" borderId="0" xfId="0" applyFont="1"/>
    <xf numFmtId="0" fontId="1" fillId="4" borderId="14" xfId="0" applyFont="1" applyFill="1" applyBorder="1" applyAlignment="1">
      <alignment vertical="center"/>
    </xf>
    <xf numFmtId="0" fontId="1" fillId="4" borderId="13" xfId="0" applyFont="1" applyFill="1" applyBorder="1" applyAlignment="1">
      <alignment vertical="center"/>
    </xf>
    <xf numFmtId="0" fontId="7" fillId="4" borderId="12" xfId="0" applyFont="1" applyFill="1" applyBorder="1"/>
    <xf numFmtId="0" fontId="6" fillId="0" borderId="0" xfId="1" applyFont="1" applyFill="1" applyAlignment="1">
      <alignment vertical="center"/>
    </xf>
    <xf numFmtId="0" fontId="3" fillId="9" borderId="9" xfId="0" applyFont="1" applyFill="1" applyBorder="1"/>
    <xf numFmtId="0" fontId="3" fillId="5" borderId="7" xfId="0" applyFont="1" applyFill="1" applyBorder="1"/>
    <xf numFmtId="0" fontId="3" fillId="5" borderId="11" xfId="0" applyFont="1" applyFill="1" applyBorder="1"/>
    <xf numFmtId="0" fontId="11" fillId="0" borderId="15" xfId="0" applyFont="1" applyBorder="1" applyAlignment="1">
      <alignment horizontal="left" vertical="center" wrapText="1"/>
    </xf>
    <xf numFmtId="164" fontId="2" fillId="0" borderId="0" xfId="0" applyNumberFormat="1" applyFont="1"/>
    <xf numFmtId="0" fontId="15" fillId="0" borderId="0" xfId="0" applyFont="1"/>
    <xf numFmtId="0" fontId="13" fillId="12" borderId="7" xfId="1" applyFill="1" applyBorder="1"/>
    <xf numFmtId="0" fontId="13" fillId="12" borderId="10" xfId="1" applyFill="1" applyBorder="1"/>
    <xf numFmtId="0" fontId="13" fillId="12" borderId="11" xfId="1" applyFill="1" applyBorder="1"/>
    <xf numFmtId="0" fontId="13" fillId="0" borderId="0" xfId="1" applyFill="1" applyBorder="1" applyAlignment="1">
      <alignment vertical="center"/>
    </xf>
    <xf numFmtId="0" fontId="13" fillId="0" borderId="0" xfId="1" applyFill="1" applyAlignment="1">
      <alignment vertical="center"/>
    </xf>
    <xf numFmtId="0" fontId="13" fillId="7" borderId="0" xfId="1" applyFill="1"/>
    <xf numFmtId="0" fontId="13" fillId="7" borderId="0" xfId="1" applyFill="1" applyAlignment="1">
      <alignment horizontal="left"/>
    </xf>
    <xf numFmtId="0" fontId="13" fillId="0" borderId="0" xfId="1" applyFill="1" applyBorder="1" applyAlignment="1">
      <alignment horizontal="left"/>
    </xf>
    <xf numFmtId="0" fontId="13" fillId="0" borderId="0" xfId="1"/>
    <xf numFmtId="0" fontId="13" fillId="7" borderId="0" xfId="1" applyFill="1" applyBorder="1" applyAlignment="1">
      <alignment horizontal="left"/>
    </xf>
    <xf numFmtId="0" fontId="13" fillId="11" borderId="0" xfId="1" applyFill="1" applyBorder="1" applyAlignment="1">
      <alignment horizontal="left"/>
    </xf>
    <xf numFmtId="0" fontId="2" fillId="11" borderId="0" xfId="0" applyFont="1" applyFill="1" applyAlignment="1">
      <alignment horizontal="left"/>
    </xf>
    <xf numFmtId="0" fontId="13" fillId="0" borderId="8" xfId="1" applyFill="1" applyBorder="1" applyAlignment="1">
      <alignment horizontal="left" vertical="center"/>
    </xf>
    <xf numFmtId="0" fontId="10" fillId="4" borderId="6" xfId="0" applyFont="1" applyFill="1" applyBorder="1"/>
    <xf numFmtId="0" fontId="10" fillId="4" borderId="4" xfId="0" applyFont="1" applyFill="1" applyBorder="1"/>
    <xf numFmtId="0" fontId="10" fillId="4" borderId="0" xfId="0" applyFont="1" applyFill="1"/>
    <xf numFmtId="0" fontId="7" fillId="4" borderId="0" xfId="0" applyFont="1" applyFill="1"/>
    <xf numFmtId="0" fontId="13" fillId="0" borderId="0" xfId="1" applyFill="1" applyBorder="1" applyAlignment="1">
      <alignment horizontal="left" vertical="center"/>
    </xf>
    <xf numFmtId="164" fontId="5" fillId="0" borderId="2" xfId="0" applyNumberFormat="1" applyFont="1" applyBorder="1" applyAlignment="1">
      <alignment horizontal="left"/>
    </xf>
    <xf numFmtId="164" fontId="5" fillId="0" borderId="3" xfId="0" applyNumberFormat="1" applyFont="1" applyBorder="1" applyAlignment="1">
      <alignment horizontal="left"/>
    </xf>
    <xf numFmtId="0" fontId="5" fillId="0" borderId="0" xfId="1" applyFont="1" applyFill="1" applyBorder="1"/>
    <xf numFmtId="0" fontId="6" fillId="2" borderId="7" xfId="1" applyFont="1" applyFill="1" applyBorder="1"/>
    <xf numFmtId="0" fontId="3" fillId="2" borderId="10" xfId="0" applyFont="1" applyFill="1" applyBorder="1"/>
    <xf numFmtId="0" fontId="8" fillId="2" borderId="11" xfId="0" applyFont="1" applyFill="1" applyBorder="1"/>
    <xf numFmtId="0" fontId="2" fillId="0" borderId="0" xfId="0" applyFont="1" applyAlignment="1">
      <alignment horizontal="left"/>
    </xf>
    <xf numFmtId="0" fontId="7" fillId="4" borderId="7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3" fillId="7" borderId="0" xfId="1" applyFill="1" applyAlignment="1">
      <alignment horizontal="left"/>
    </xf>
    <xf numFmtId="0" fontId="6" fillId="11" borderId="0" xfId="1" applyFont="1" applyFill="1" applyBorder="1" applyAlignment="1">
      <alignment horizontal="left"/>
    </xf>
    <xf numFmtId="0" fontId="2" fillId="11" borderId="0" xfId="0" applyFont="1" applyFill="1"/>
    <xf numFmtId="0" fontId="2" fillId="11" borderId="4" xfId="0" applyFont="1" applyFill="1" applyBorder="1" applyAlignment="1">
      <alignment horizontal="left"/>
    </xf>
    <xf numFmtId="0" fontId="2" fillId="7" borderId="0" xfId="0" applyFont="1" applyFill="1" applyAlignment="1">
      <alignment horizontal="left"/>
    </xf>
    <xf numFmtId="0" fontId="13" fillId="11" borderId="0" xfId="1" applyFill="1" applyBorder="1"/>
    <xf numFmtId="0" fontId="2" fillId="11" borderId="0" xfId="0" applyFont="1" applyFill="1" applyAlignment="1">
      <alignment horizontal="left"/>
    </xf>
    <xf numFmtId="0" fontId="13" fillId="0" borderId="0" xfId="1" applyFill="1" applyBorder="1" applyAlignment="1">
      <alignment horizontal="left"/>
    </xf>
    <xf numFmtId="0" fontId="2" fillId="9" borderId="6" xfId="0" applyFont="1" applyFill="1" applyBorder="1" applyAlignment="1">
      <alignment horizontal="left"/>
    </xf>
    <xf numFmtId="0" fontId="2" fillId="9" borderId="4" xfId="0" applyFont="1" applyFill="1" applyBorder="1" applyAlignment="1">
      <alignment horizontal="left"/>
    </xf>
    <xf numFmtId="0" fontId="2" fillId="9" borderId="5" xfId="0" applyFont="1" applyFill="1" applyBorder="1"/>
    <xf numFmtId="0" fontId="13" fillId="9" borderId="8" xfId="1" applyFill="1" applyBorder="1" applyAlignment="1">
      <alignment horizontal="left"/>
    </xf>
    <xf numFmtId="0" fontId="13" fillId="9" borderId="0" xfId="1" applyFill="1" applyBorder="1" applyAlignment="1">
      <alignment horizontal="left"/>
    </xf>
    <xf numFmtId="164" fontId="2" fillId="9" borderId="16" xfId="0" applyNumberFormat="1" applyFont="1" applyFill="1" applyBorder="1"/>
    <xf numFmtId="0" fontId="13" fillId="9" borderId="8" xfId="1" applyFill="1" applyBorder="1" applyAlignment="1"/>
    <xf numFmtId="0" fontId="13" fillId="9" borderId="0" xfId="1" applyFill="1" applyBorder="1" applyAlignment="1"/>
    <xf numFmtId="0" fontId="2" fillId="9" borderId="16" xfId="0" applyFont="1" applyFill="1" applyBorder="1"/>
    <xf numFmtId="0" fontId="13" fillId="9" borderId="8" xfId="1" applyFill="1" applyBorder="1"/>
    <xf numFmtId="0" fontId="2" fillId="9" borderId="0" xfId="0" applyFont="1" applyFill="1" applyBorder="1"/>
    <xf numFmtId="0" fontId="13" fillId="9" borderId="0" xfId="1" applyFill="1" applyBorder="1" applyAlignment="1">
      <alignment horizontal="left"/>
    </xf>
    <xf numFmtId="0" fontId="2" fillId="9" borderId="0" xfId="0" applyFont="1" applyFill="1" applyAlignment="1">
      <alignment horizontal="left"/>
    </xf>
    <xf numFmtId="0" fontId="2" fillId="9" borderId="0" xfId="0" applyFont="1" applyFill="1"/>
    <xf numFmtId="0" fontId="13" fillId="9" borderId="0" xfId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13" fillId="2" borderId="0" xfId="1" applyFill="1" applyAlignment="1">
      <alignment horizontal="left"/>
    </xf>
    <xf numFmtId="0" fontId="13" fillId="0" borderId="0" xfId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164" fontId="5" fillId="0" borderId="0" xfId="0" applyNumberFormat="1" applyFont="1" applyFill="1" applyAlignment="1">
      <alignment horizontal="left"/>
    </xf>
    <xf numFmtId="0" fontId="5" fillId="2" borderId="0" xfId="1" applyFont="1" applyFill="1" applyAlignment="1">
      <alignment horizontal="left"/>
    </xf>
  </cellXfs>
  <cellStyles count="3">
    <cellStyle name="Followed Hyperlink" xfId="2" builtinId="9" customBuiltin="1"/>
    <cellStyle name="Hyperlink" xfId="1" builtinId="8" customBuiltin="1"/>
    <cellStyle name="Normal" xfId="0" builtinId="0"/>
  </cellStyles>
  <dxfs count="3"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D5B8EA"/>
      <color rgb="FFA40000"/>
      <color rgb="FFAA0000"/>
      <color rgb="FF9A57CD"/>
      <color rgb="FF8C3E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7" Type="http://schemas.openxmlformats.org/officeDocument/2006/relationships/customXml" Target="../ink/ink3.xml"/><Relationship Id="rId12" Type="http://schemas.openxmlformats.org/officeDocument/2006/relationships/customXml" Target="../ink/ink7.xml"/><Relationship Id="rId1" Type="http://schemas.openxmlformats.org/officeDocument/2006/relationships/customXml" Target="../ink/ink1.xml"/><Relationship Id="rId6" Type="http://schemas.openxmlformats.org/officeDocument/2006/relationships/image" Target="../media/image4.png"/><Relationship Id="rId11" Type="http://schemas.openxmlformats.org/officeDocument/2006/relationships/customXml" Target="../ink/ink6.xml"/><Relationship Id="rId5" Type="http://schemas.openxmlformats.org/officeDocument/2006/relationships/customXml" Target="../ink/ink2.xml"/><Relationship Id="rId10" Type="http://schemas.openxmlformats.org/officeDocument/2006/relationships/customXml" Target="../ink/ink5.xml"/><Relationship Id="rId4" Type="http://schemas.openxmlformats.org/officeDocument/2006/relationships/image" Target="../media/image3.png"/><Relationship Id="rId9" Type="http://schemas.openxmlformats.org/officeDocument/2006/relationships/customXml" Target="../ink/ink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7" Type="http://schemas.openxmlformats.org/officeDocument/2006/relationships/customXml" Target="../ink/ink10.xml"/><Relationship Id="rId12" Type="http://schemas.openxmlformats.org/officeDocument/2006/relationships/customXml" Target="../ink/ink14.xml"/><Relationship Id="rId1" Type="http://schemas.openxmlformats.org/officeDocument/2006/relationships/customXml" Target="../ink/ink8.xml"/><Relationship Id="rId6" Type="http://schemas.openxmlformats.org/officeDocument/2006/relationships/image" Target="../media/image4.png"/><Relationship Id="rId11" Type="http://schemas.openxmlformats.org/officeDocument/2006/relationships/customXml" Target="../ink/ink13.xml"/><Relationship Id="rId5" Type="http://schemas.openxmlformats.org/officeDocument/2006/relationships/customXml" Target="../ink/ink9.xml"/><Relationship Id="rId10" Type="http://schemas.openxmlformats.org/officeDocument/2006/relationships/customXml" Target="../ink/ink12.xml"/><Relationship Id="rId4" Type="http://schemas.openxmlformats.org/officeDocument/2006/relationships/image" Target="../media/image3.png"/><Relationship Id="rId9" Type="http://schemas.openxmlformats.org/officeDocument/2006/relationships/customXml" Target="../ink/ink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47</xdr:row>
      <xdr:rowOff>53745</xdr:rowOff>
    </xdr:from>
    <xdr:to>
      <xdr:col>3</xdr:col>
      <xdr:colOff>18000</xdr:colOff>
      <xdr:row>47</xdr:row>
      <xdr:rowOff>90105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DA41A19B-D8A4-4AF7-A7A9-CEC56149C18A}"/>
                </a:ext>
              </a:extLst>
            </xdr14:cNvPr>
            <xdr14:cNvContentPartPr/>
          </xdr14:nvContentPartPr>
          <xdr14:nvPr macro=""/>
          <xdr14:xfrm>
            <a:off x="16119720" y="9246269"/>
            <a:ext cx="18000" cy="3636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DA41A19B-D8A4-4AF7-A7A9-CEC56149C18A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6110720" y="9237269"/>
              <a:ext cx="35640" cy="54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0</xdr:colOff>
      <xdr:row>18</xdr:row>
      <xdr:rowOff>116280</xdr:rowOff>
    </xdr:from>
    <xdr:to>
      <xdr:col>3</xdr:col>
      <xdr:colOff>18720</xdr:colOff>
      <xdr:row>18</xdr:row>
      <xdr:rowOff>134640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1FB337CF-4BD2-4AF7-8644-D1C9BD0C585D}"/>
                </a:ext>
              </a:extLst>
            </xdr14:cNvPr>
            <xdr14:cNvContentPartPr/>
          </xdr14:nvContentPartPr>
          <xdr14:nvPr macro=""/>
          <xdr14:xfrm>
            <a:off x="16443000" y="3755549"/>
            <a:ext cx="18720" cy="18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1FB337CF-4BD2-4AF7-8644-D1C9BD0C585D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6434360" y="3746909"/>
              <a:ext cx="36360" cy="3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399240</xdr:colOff>
      <xdr:row>54</xdr:row>
      <xdr:rowOff>0</xdr:rowOff>
    </xdr:from>
    <xdr:to>
      <xdr:col>0</xdr:col>
      <xdr:colOff>399600</xdr:colOff>
      <xdr:row>54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7BE2DBB1-186A-42E7-A3B1-4BDA748AB478}"/>
                </a:ext>
              </a:extLst>
            </xdr14:cNvPr>
            <xdr14:cNvContentPartPr/>
          </xdr14:nvContentPartPr>
          <xdr14:nvPr macro=""/>
          <xdr14:xfrm>
            <a:off x="399240" y="16612097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7BE2DBB1-186A-42E7-A3B1-4BDA748AB478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81240" y="16594457"/>
              <a:ext cx="36000" cy="3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542520</xdr:colOff>
      <xdr:row>54</xdr:row>
      <xdr:rowOff>0</xdr:rowOff>
    </xdr:from>
    <xdr:to>
      <xdr:col>0</xdr:col>
      <xdr:colOff>542880</xdr:colOff>
      <xdr:row>54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FAD2FF08-2CFF-4C39-9E63-764FCC69B7C3}"/>
                </a:ext>
              </a:extLst>
            </xdr14:cNvPr>
            <xdr14:cNvContentPartPr/>
          </xdr14:nvContentPartPr>
          <xdr14:nvPr macro=""/>
          <xdr14:xfrm>
            <a:off x="542520" y="16622177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FAD2FF08-2CFF-4C39-9E63-764FCC69B7C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524520" y="16604537"/>
              <a:ext cx="36000" cy="3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1269597</xdr:colOff>
      <xdr:row>60</xdr:row>
      <xdr:rowOff>0</xdr:rowOff>
    </xdr:from>
    <xdr:to>
      <xdr:col>4</xdr:col>
      <xdr:colOff>6342</xdr:colOff>
      <xdr:row>60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AC0E1980-9444-40E9-8C98-F92894E884F2}"/>
                </a:ext>
              </a:extLst>
            </xdr14:cNvPr>
            <xdr14:cNvContentPartPr/>
          </xdr14:nvContentPartPr>
          <xdr14:nvPr macro=""/>
          <xdr14:xfrm>
            <a:off x="10384920" y="17257217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AC0E1980-9444-40E9-8C98-F92894E884F2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0367280" y="17239217"/>
              <a:ext cx="36000" cy="36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0</xdr:col>
      <xdr:colOff>399240</xdr:colOff>
      <xdr:row>54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2AE03A67-A2B6-4DB9-AE2A-086CAF8AEDB2}"/>
                </a:ext>
              </a:extLst>
            </xdr14:cNvPr>
            <xdr14:cNvContentPartPr/>
          </xdr14:nvContentPartPr>
          <xdr14:nvPr macro=""/>
          <xdr14:xfrm>
            <a:off x="399240" y="16612097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2AE03A67-A2B6-4DB9-AE2A-086CAF8AEDB2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81240" y="16594457"/>
              <a:ext cx="36000" cy="36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542520</xdr:colOff>
      <xdr:row>54</xdr:row>
      <xdr:rowOff>0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1DA7368F-E219-4CFC-BFD9-18598E19E2E0}"/>
                </a:ext>
              </a:extLst>
            </xdr14:cNvPr>
            <xdr14:cNvContentPartPr/>
          </xdr14:nvContentPartPr>
          <xdr14:nvPr macro=""/>
          <xdr14:xfrm>
            <a:off x="542520" y="16622177"/>
            <a:ext cx="360" cy="36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1DA7368F-E219-4CFC-BFD9-18598E19E2E0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524520" y="16604537"/>
              <a:ext cx="36000" cy="36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32</xdr:row>
      <xdr:rowOff>0</xdr:rowOff>
    </xdr:from>
    <xdr:to>
      <xdr:col>3</xdr:col>
      <xdr:colOff>18000</xdr:colOff>
      <xdr:row>32</xdr:row>
      <xdr:rowOff>36360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46F10A22-AADC-4F8A-B3CE-B13CC06A347F}"/>
                </a:ext>
              </a:extLst>
            </xdr14:cNvPr>
            <xdr14:cNvContentPartPr/>
          </xdr14:nvContentPartPr>
          <xdr14:nvPr macro=""/>
          <xdr14:xfrm>
            <a:off x="16119720" y="9246269"/>
            <a:ext cx="18000" cy="3636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DA41A19B-D8A4-4AF7-A7A9-CEC56149C18A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6110720" y="9237269"/>
              <a:ext cx="35640" cy="54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0</xdr:colOff>
      <xdr:row>20</xdr:row>
      <xdr:rowOff>116280</xdr:rowOff>
    </xdr:from>
    <xdr:to>
      <xdr:col>3</xdr:col>
      <xdr:colOff>18720</xdr:colOff>
      <xdr:row>20</xdr:row>
      <xdr:rowOff>134640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9CB3C81C-6677-4F10-90C7-B39DC5D6DEB5}"/>
                </a:ext>
              </a:extLst>
            </xdr14:cNvPr>
            <xdr14:cNvContentPartPr/>
          </xdr14:nvContentPartPr>
          <xdr14:nvPr macro=""/>
          <xdr14:xfrm>
            <a:off x="16443000" y="3755549"/>
            <a:ext cx="18720" cy="18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1FB337CF-4BD2-4AF7-8644-D1C9BD0C585D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6434360" y="3746909"/>
              <a:ext cx="36360" cy="3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399240</xdr:colOff>
      <xdr:row>37</xdr:row>
      <xdr:rowOff>102097</xdr:rowOff>
    </xdr:from>
    <xdr:to>
      <xdr:col>0</xdr:col>
      <xdr:colOff>399600</xdr:colOff>
      <xdr:row>37</xdr:row>
      <xdr:rowOff>102457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95BFCCF5-043C-4C2C-A1EA-EC0837F9538D}"/>
                </a:ext>
              </a:extLst>
            </xdr14:cNvPr>
            <xdr14:cNvContentPartPr/>
          </xdr14:nvContentPartPr>
          <xdr14:nvPr macro=""/>
          <xdr14:xfrm>
            <a:off x="399240" y="16612097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7BE2DBB1-186A-42E7-A3B1-4BDA748AB478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81240" y="16594457"/>
              <a:ext cx="36000" cy="3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542520</xdr:colOff>
      <xdr:row>37</xdr:row>
      <xdr:rowOff>112177</xdr:rowOff>
    </xdr:from>
    <xdr:to>
      <xdr:col>0</xdr:col>
      <xdr:colOff>542880</xdr:colOff>
      <xdr:row>37</xdr:row>
      <xdr:rowOff>112537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99CB5CA4-168C-46F0-A0F1-4126A30C01A5}"/>
                </a:ext>
              </a:extLst>
            </xdr14:cNvPr>
            <xdr14:cNvContentPartPr/>
          </xdr14:nvContentPartPr>
          <xdr14:nvPr macro=""/>
          <xdr14:xfrm>
            <a:off x="542520" y="16622177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FAD2FF08-2CFF-4C39-9E63-764FCC69B7C3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524520" y="16604537"/>
              <a:ext cx="36000" cy="3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1269597</xdr:colOff>
      <xdr:row>40</xdr:row>
      <xdr:rowOff>132701</xdr:rowOff>
    </xdr:from>
    <xdr:to>
      <xdr:col>3</xdr:col>
      <xdr:colOff>1269957</xdr:colOff>
      <xdr:row>40</xdr:row>
      <xdr:rowOff>133061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618D85E0-4F96-487B-8178-1E5BA20E6F4D}"/>
                </a:ext>
              </a:extLst>
            </xdr14:cNvPr>
            <xdr14:cNvContentPartPr/>
          </xdr14:nvContentPartPr>
          <xdr14:nvPr macro=""/>
          <xdr14:xfrm>
            <a:off x="10384920" y="17257217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AC0E1980-9444-40E9-8C98-F92894E884F2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0367280" y="17239217"/>
              <a:ext cx="36000" cy="36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0</xdr:col>
      <xdr:colOff>399240</xdr:colOff>
      <xdr:row>38</xdr:row>
      <xdr:rowOff>102097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9CD867-AE26-4D12-AD1E-F61F62C0B3AE}"/>
                </a:ext>
              </a:extLst>
            </xdr14:cNvPr>
            <xdr14:cNvContentPartPr/>
          </xdr14:nvContentPartPr>
          <xdr14:nvPr macro=""/>
          <xdr14:xfrm>
            <a:off x="399240" y="16612097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2AE03A67-A2B6-4DB9-AE2A-086CAF8AEDB2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381240" y="16594457"/>
              <a:ext cx="36000" cy="36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0</xdr:col>
      <xdr:colOff>542520</xdr:colOff>
      <xdr:row>38</xdr:row>
      <xdr:rowOff>112177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F06A756-26A9-4A04-BBEF-833F747A07E1}"/>
                </a:ext>
              </a:extLst>
            </xdr14:cNvPr>
            <xdr14:cNvContentPartPr/>
          </xdr14:nvContentPartPr>
          <xdr14:nvPr macro=""/>
          <xdr14:xfrm>
            <a:off x="542520" y="16622177"/>
            <a:ext cx="360" cy="36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1DA7368F-E219-4CFC-BFD9-18598E19E2E0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524520" y="16604537"/>
              <a:ext cx="36000" cy="36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2-17T21:15:30.65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50 100 16400,'-25'-26'0,"25"26"0,0-25 0,-25 0 0,25 1 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6-15T18:06:50.332"/>
    </inkml:context>
    <inkml:brush xml:id="br0">
      <inkml:brushProperty name="width" value="0.1" units="cm"/>
      <inkml:brushProperty name="height" value="0.1" units="cm"/>
      <inkml:brushProperty name="color" value="#5B2D90"/>
      <inkml:brushProperty name="ignorePressure" value="1"/>
    </inkml:brush>
  </inkml:definitions>
  <inkml:trace contextRef="#ctx0" brushRef="#br0">0 1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6-15T18:06:50.333"/>
    </inkml:context>
    <inkml:brush xml:id="br0">
      <inkml:brushProperty name="width" value="0.1" units="cm"/>
      <inkml:brushProperty name="height" value="0.1" units="cm"/>
      <inkml:brushProperty name="color" value="#5B2D90"/>
      <inkml:brushProperty name="ignorePressure" value="1"/>
    </inkml:brush>
  </inkml:definitions>
  <inkml:trace contextRef="#ctx0" brushRef="#br0">0 1,'0'0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6-15T18:06:50.334"/>
    </inkml:context>
    <inkml:brush xml:id="br0">
      <inkml:brushProperty name="width" value="0.1" units="cm"/>
      <inkml:brushProperty name="height" value="0.1" units="cm"/>
      <inkml:brushProperty name="color" value="#5B2D90"/>
      <inkml:brushProperty name="ignorePressure" value="1"/>
    </inkml:brush>
  </inkml:definitions>
  <inkml:trace contextRef="#ctx0" brushRef="#br0">1 0,'0'0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6-15T18:06:50.335"/>
    </inkml:context>
    <inkml:brush xml:id="br0">
      <inkml:brushProperty name="width" value="0.1" units="cm"/>
      <inkml:brushProperty name="height" value="0.1" units="cm"/>
      <inkml:brushProperty name="color" value="#5B2D90"/>
      <inkml:brushProperty name="ignorePressure" value="1"/>
    </inkml:brush>
  </inkml:definitions>
  <inkml:trace contextRef="#ctx0" brushRef="#br0">0 1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6-15T18:06:50.336"/>
    </inkml:context>
    <inkml:brush xml:id="br0">
      <inkml:brushProperty name="width" value="0.1" units="cm"/>
      <inkml:brushProperty name="height" value="0.1" units="cm"/>
      <inkml:brushProperty name="color" value="#5B2D90"/>
      <inkml:brushProperty name="ignorePressure" value="1"/>
    </inkml:brush>
  </inkml:definitions>
  <inkml:trace contextRef="#ctx0" brushRef="#br0">0 1,'0'0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2-17T21:15:32.32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16400,'24'24'0,"2"-24"0,-26 0 0,0 26 0,-26-26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03T23:18:32.448"/>
    </inkml:context>
    <inkml:brush xml:id="br0">
      <inkml:brushProperty name="width" value="0.1" units="cm"/>
      <inkml:brushProperty name="height" value="0.1" units="cm"/>
      <inkml:brushProperty name="color" value="#5B2D90"/>
      <inkml:brushProperty name="ignorePressure" value="1"/>
    </inkml:brush>
  </inkml:definitions>
  <inkml:trace contextRef="#ctx0" brushRef="#br0">0 1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03T23:18:33.918"/>
    </inkml:context>
    <inkml:brush xml:id="br0">
      <inkml:brushProperty name="width" value="0.1" units="cm"/>
      <inkml:brushProperty name="height" value="0.1" units="cm"/>
      <inkml:brushProperty name="color" value="#5B2D90"/>
      <inkml:brushProperty name="ignorePressure" value="1"/>
    </inkml:brush>
  </inkml:definitions>
  <inkml:trace contextRef="#ctx0" brushRef="#br0">0 1,'0'0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03T23:18:35.430"/>
    </inkml:context>
    <inkml:brush xml:id="br0">
      <inkml:brushProperty name="width" value="0.1" units="cm"/>
      <inkml:brushProperty name="height" value="0.1" units="cm"/>
      <inkml:brushProperty name="color" value="#5B2D90"/>
      <inkml:brushProperty name="ignorePressure" value="1"/>
    </inkml:brush>
  </inkml:definitions>
  <inkml:trace contextRef="#ctx0" brushRef="#br0">1 0,'0'0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03T23:22:43.808"/>
    </inkml:context>
    <inkml:brush xml:id="br0">
      <inkml:brushProperty name="width" value="0.1" units="cm"/>
      <inkml:brushProperty name="height" value="0.1" units="cm"/>
      <inkml:brushProperty name="color" value="#5B2D90"/>
      <inkml:brushProperty name="ignorePressure" value="1"/>
    </inkml:brush>
  </inkml:definitions>
  <inkml:trace contextRef="#ctx0" brushRef="#br0">0 1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03T23:22:43.809"/>
    </inkml:context>
    <inkml:brush xml:id="br0">
      <inkml:brushProperty name="width" value="0.1" units="cm"/>
      <inkml:brushProperty name="height" value="0.1" units="cm"/>
      <inkml:brushProperty name="color" value="#5B2D90"/>
      <inkml:brushProperty name="ignorePressure" value="1"/>
    </inkml:brush>
  </inkml:definitions>
  <inkml:trace contextRef="#ctx0" brushRef="#br0">0 1,'0'0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8:06:50.33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50 100 16400,'-25'-26'0,"25"26"0,0-25 0,-25 0 0,25 1 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6-15T18:06:50.3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16400,'24'24'0,"2"-24"0,-26 0 0,0 26 0,-26-26 0</inkml:trace>
</inkml:ink>
</file>

<file path=xl/theme/theme1.xml><?xml version="1.0" encoding="utf-8"?>
<a:theme xmlns:a="http://schemas.openxmlformats.org/drawingml/2006/main" name="Office Theme">
  <a:themeElements>
    <a:clrScheme name="Custom 48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sun.edu/~aa2035/CourseBase/Capacity/Capacity2020/4.GamePipeline&amp;Max-WIP.pptx" TargetMode="External"/><Relationship Id="rId21" Type="http://schemas.openxmlformats.org/officeDocument/2006/relationships/hyperlink" Target="http://www.csun.edu/~aa2035/CourseBase/Throughput/4.ThroughputSetup2022.pptx" TargetMode="External"/><Relationship Id="rId42" Type="http://schemas.openxmlformats.org/officeDocument/2006/relationships/hyperlink" Target="http://www.csun.edu/~aa2035/CourseBase/Forecasting/ES-2020/1.ExponentialSmoothingBasics.xlsx" TargetMode="External"/><Relationship Id="rId47" Type="http://schemas.openxmlformats.org/officeDocument/2006/relationships/hyperlink" Target="http://www.csun.edu/~aa2035/CourseBase/Inventory/EOQ/1.Inv.Introd.pptx" TargetMode="External"/><Relationship Id="rId63" Type="http://schemas.openxmlformats.org/officeDocument/2006/relationships/hyperlink" Target="https://www.csun.edu/~aa2035/CourseBase/Forecasting/EFS-2020/1.5.ECON-FIN-STAT-306-Prob2.pptx" TargetMode="External"/><Relationship Id="rId68" Type="http://schemas.openxmlformats.org/officeDocument/2006/relationships/hyperlink" Target="https://www.csun.edu/~aa2035/CourseBase/Forecasting/MA-2020/2b.MA.MAD.TS.StdDev.MusicalReview.xlsx" TargetMode="External"/><Relationship Id="rId7" Type="http://schemas.openxmlformats.org/officeDocument/2006/relationships/hyperlink" Target="https://www.csun.edu/~aa2035/CourseBase/Forecasting/MA-2020/4.MA.Prob.MADTSMSEMPAE.pptx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://www.csun.edu/~aa2035/CourseBase/Process/Process2020/5.PFA-LL-FIN.pptx" TargetMode="External"/><Relationship Id="rId16" Type="http://schemas.openxmlformats.org/officeDocument/2006/relationships/hyperlink" Target="https://www.csun.edu/~aa2035/CourseBase/Process/Process2020/3Stationsxls.xlsx" TargetMode="External"/><Relationship Id="rId29" Type="http://schemas.openxmlformats.org/officeDocument/2006/relationships/hyperlink" Target="http://www.csun.edu/~aa2035/CourseBase/Forecasting/ES-2020/3.Problems-ExpoSmoo.pptx" TargetMode="External"/><Relationship Id="rId11" Type="http://schemas.openxmlformats.org/officeDocument/2006/relationships/hyperlink" Target="http://www.csun.edu/~aa2035/CourseBase/Forecasting/WMA-2020/1.WMA-Problems.pptx" TargetMode="External"/><Relationship Id="rId24" Type="http://schemas.openxmlformats.org/officeDocument/2006/relationships/hyperlink" Target="http://www.csun.edu/~aa2035/CourseBase/Throughput/6.ThrouFlexCWFQual.pptx" TargetMode="External"/><Relationship Id="rId32" Type="http://schemas.openxmlformats.org/officeDocument/2006/relationships/hyperlink" Target="https://www.csun.edu/~aa2035/CourseBase/Forecasting/Reg-2020/1.Regression-DataAnalysis-2020.pptx" TargetMode="External"/><Relationship Id="rId37" Type="http://schemas.openxmlformats.org/officeDocument/2006/relationships/hyperlink" Target="https://www.csun.edu/~aa2035/CourseBase/Forecasting/MA-2020/2.MA.Intro-2022.xlsx" TargetMode="External"/><Relationship Id="rId40" Type="http://schemas.openxmlformats.org/officeDocument/2006/relationships/hyperlink" Target="https://www.csun.edu/~aa2035/CourseBase/Forecasting/MA-2020/4.MA.Prob.MADTSMSEMPAE.pptx" TargetMode="External"/><Relationship Id="rId45" Type="http://schemas.openxmlformats.org/officeDocument/2006/relationships/hyperlink" Target="http://www.csun.edu/~aa2035/CourseBase/Throughput/1a.Rp.CR.R.TT.pptx" TargetMode="External"/><Relationship Id="rId53" Type="http://schemas.openxmlformats.org/officeDocument/2006/relationships/hyperlink" Target="http://www.csun.edu/~aa2035/CourseBase/Inventory/ROP/1.ROP-New306.pptx" TargetMode="External"/><Relationship Id="rId58" Type="http://schemas.openxmlformats.org/officeDocument/2006/relationships/hyperlink" Target="http://www.csun.edu/~aa2035/CourseBase/Forecasting/ES-2020/2.SOLVER-add-ins.pptx" TargetMode="External"/><Relationship Id="rId66" Type="http://schemas.openxmlformats.org/officeDocument/2006/relationships/hyperlink" Target="https://www.csun.edu/~aa2035/CourseBase/Excel/1.RelativeAbsoluteMixed.xlsx" TargetMode="External"/><Relationship Id="rId5" Type="http://schemas.openxmlformats.org/officeDocument/2006/relationships/hyperlink" Target="https://www.csun.edu/~aa2035/CourseBase/Capacity/Capacity2020/2.UtilizaCapacity-Game-Inclass.xlsx" TargetMode="External"/><Relationship Id="rId61" Type="http://schemas.openxmlformats.org/officeDocument/2006/relationships/hyperlink" Target="https://www.csun.edu/~aa2035/CourseBase/Capacity/Capacity2020/1.CapacityKeyProblems.pptx" TargetMode="External"/><Relationship Id="rId19" Type="http://schemas.openxmlformats.org/officeDocument/2006/relationships/hyperlink" Target="http://www.csun.edu/~aa2035/CourseBase/Games/Game2Data.xlsx" TargetMode="External"/><Relationship Id="rId14" Type="http://schemas.openxmlformats.org/officeDocument/2006/relationships/hyperlink" Target="https://www.csun.edu/~aa2035/CourseBase/Process/Process2020/2c.PFA-LL-K2C.pptx" TargetMode="External"/><Relationship Id="rId22" Type="http://schemas.openxmlformats.org/officeDocument/2006/relationships/hyperlink" Target="http://www.csun.edu/~aa2035/CourseBase/Throughput/5.ThroughputCWF.pptx" TargetMode="External"/><Relationship Id="rId27" Type="http://schemas.openxmlformats.org/officeDocument/2006/relationships/hyperlink" Target="https://www.csun.edu/~aa2035/CourseBase/Capacity/Capacity2020/3.%20CapacityMultipleFlow-0.pptx" TargetMode="External"/><Relationship Id="rId30" Type="http://schemas.openxmlformats.org/officeDocument/2006/relationships/hyperlink" Target="http://www.csun.edu/~aa2035/CourseBase/Forecasting/ES-2020/1.ExponentialSmoothingBasics.xlsx" TargetMode="External"/><Relationship Id="rId35" Type="http://schemas.openxmlformats.org/officeDocument/2006/relationships/hyperlink" Target="https://www.csun.edu/~aa2035/SOM686/Syllabus-SOM686-Sp22.docx" TargetMode="External"/><Relationship Id="rId43" Type="http://schemas.openxmlformats.org/officeDocument/2006/relationships/hyperlink" Target="https://www.csun.edu/~aa2035/CourseBase/Capacity/Capacity2020/5.CapacityProductMIX.pptx" TargetMode="External"/><Relationship Id="rId48" Type="http://schemas.openxmlformats.org/officeDocument/2006/relationships/hyperlink" Target="http://www.csun.edu/~aa2035/CourseBase/Inventory/EOQ/1.Inv.Introd.pptx" TargetMode="External"/><Relationship Id="rId56" Type="http://schemas.openxmlformats.org/officeDocument/2006/relationships/hyperlink" Target="http://www.csun.edu/~aa2035/CourseBase/Forecasting/ES-2020/4.ExpoSmooSecondProblemForPractice.xlsx" TargetMode="External"/><Relationship Id="rId64" Type="http://schemas.openxmlformats.org/officeDocument/2006/relationships/hyperlink" Target="http://www.csun.edu/~aa2035/CourseBase/Probability/S-5-Normal/1.NortmalDistributionVisualization.xlsx" TargetMode="External"/><Relationship Id="rId69" Type="http://schemas.openxmlformats.org/officeDocument/2006/relationships/hyperlink" Target="https://www.csun.edu/~aa2035/CourseBase/Forecasting/MA-2020/2.MA.MAD.MSE.MAPE.StdDev.MusicalReview.xlsx" TargetMode="External"/><Relationship Id="rId8" Type="http://schemas.openxmlformats.org/officeDocument/2006/relationships/hyperlink" Target="http://www.csun.edu/~aa2035/CourseBase/Throughput/0.ThroughputP0.pptx" TargetMode="External"/><Relationship Id="rId51" Type="http://schemas.openxmlformats.org/officeDocument/2006/relationships/hyperlink" Target="http://www.csun.edu/~aa2035/CourseBase/Location/LocationRanking.pptx" TargetMode="External"/><Relationship Id="rId72" Type="http://schemas.openxmlformats.org/officeDocument/2006/relationships/drawing" Target="../drawings/drawing1.xml"/><Relationship Id="rId3" Type="http://schemas.openxmlformats.org/officeDocument/2006/relationships/hyperlink" Target="https://www.csun.edu/~aa2035/CourseBase/Capacity/Capacity2020/1.CapacityKeyProblems.pptx" TargetMode="External"/><Relationship Id="rId12" Type="http://schemas.openxmlformats.org/officeDocument/2006/relationships/hyperlink" Target="https://www.csun.edu/~aa2035/CourseBase/Process/Process2020/1.PFA-LL-K1.pptx" TargetMode="External"/><Relationship Id="rId17" Type="http://schemas.openxmlformats.org/officeDocument/2006/relationships/hyperlink" Target="https://www.csun.edu/~aa2035/CourseBase/Process/Process2020/3Stationsxls.xlsx" TargetMode="External"/><Relationship Id="rId25" Type="http://schemas.openxmlformats.org/officeDocument/2006/relationships/hyperlink" Target="https://www.csun.edu/~aa2035/CourseBase/Process/Process2020/LL-Process&amp;Buffer.pptx" TargetMode="External"/><Relationship Id="rId33" Type="http://schemas.openxmlformats.org/officeDocument/2006/relationships/hyperlink" Target="https://www.csun.edu/~aa2035/CourseBase/Forecasting/EFS-2020/1.ECON-FIN-STAT-306.pptx" TargetMode="External"/><Relationship Id="rId38" Type="http://schemas.openxmlformats.org/officeDocument/2006/relationships/hyperlink" Target="https://www.csun.edu/~aa2035/CourseBase/Forecasting/MA-2020/1.Forc-Intro.pptx" TargetMode="External"/><Relationship Id="rId46" Type="http://schemas.openxmlformats.org/officeDocument/2006/relationships/hyperlink" Target="http://www.csun.edu/~aa2035/CourseBase/Throughput/4b.LFT-Game-CapacityFlowTimeTradeOff.pptx" TargetMode="External"/><Relationship Id="rId59" Type="http://schemas.openxmlformats.org/officeDocument/2006/relationships/hyperlink" Target="https://www.csun.edu/~aa2035/CourseBase/Process/Process2020/4.PFA-LL-K4.pptx" TargetMode="External"/><Relationship Id="rId67" Type="http://schemas.openxmlformats.org/officeDocument/2006/relationships/hyperlink" Target="https://www.csun.edu/~aa2035/CourseBase/Excel/MixRef.mp4" TargetMode="External"/><Relationship Id="rId20" Type="http://schemas.openxmlformats.org/officeDocument/2006/relationships/hyperlink" Target="http://www.csun.edu/~aa2035/CourseBase/Throughput/2.ThroughputP2.pptx" TargetMode="External"/><Relationship Id="rId41" Type="http://schemas.openxmlformats.org/officeDocument/2006/relationships/hyperlink" Target="https://www.csun.edu/~aa2035/CourseBase/Forecasting/Reg-2020/1.Regression-DataAnalysis-2022.pptx" TargetMode="External"/><Relationship Id="rId54" Type="http://schemas.openxmlformats.org/officeDocument/2006/relationships/hyperlink" Target="http://www.csun.edu/~aa2035/CourseBase/ProjectMgt/ProjectMGT306.pptx" TargetMode="External"/><Relationship Id="rId62" Type="http://schemas.openxmlformats.org/officeDocument/2006/relationships/hyperlink" Target="http://www.csun.edu/~aa2035/CourseBase/Inventory/EOQ/1b.ProblemInventoryBasics2022.pptx" TargetMode="External"/><Relationship Id="rId70" Type="http://schemas.openxmlformats.org/officeDocument/2006/relationships/hyperlink" Target="https://www.csun.edu/~aa2035/CourseBase/Forecasting/EFS-2020/1.5.ECON-FIN-STAT-306-Prob2.xlsx" TargetMode="External"/><Relationship Id="rId1" Type="http://schemas.openxmlformats.org/officeDocument/2006/relationships/hyperlink" Target="http://www.csun.edu/~aa2035/CourseBase/Inventory/ROP-New306.pptx" TargetMode="External"/><Relationship Id="rId6" Type="http://schemas.openxmlformats.org/officeDocument/2006/relationships/hyperlink" Target="http://www.csun.edu/~aa2035/CourseBase/NewsBoy/0.ProbNVP.pptx" TargetMode="External"/><Relationship Id="rId15" Type="http://schemas.openxmlformats.org/officeDocument/2006/relationships/hyperlink" Target="http://www.csun.edu/~aa2035/CourseBase/Throughput/1.ThroughputGame-Basic.pptx" TargetMode="External"/><Relationship Id="rId23" Type="http://schemas.openxmlformats.org/officeDocument/2006/relationships/hyperlink" Target="http://www.csun.edu/~aa2035/CourseBase/Throughput/2.ThroughputGame-Practice.pptx" TargetMode="External"/><Relationship Id="rId28" Type="http://schemas.openxmlformats.org/officeDocument/2006/relationships/hyperlink" Target="https://www.csun.edu/~aa2035/CourseBase/Capacity/Capacity2020/3.%20CapacityMultipleFlow-1.pptx" TargetMode="External"/><Relationship Id="rId36" Type="http://schemas.openxmlformats.org/officeDocument/2006/relationships/hyperlink" Target="https://www.csun.edu/~aa2035/CourseBase/Forecasting/MA-2020/3.MA.Prob.pptx" TargetMode="External"/><Relationship Id="rId49" Type="http://schemas.openxmlformats.org/officeDocument/2006/relationships/hyperlink" Target="http://www.csun.edu/~aa2035/CourseBase/Inventory/EOQ/2.LFT-Game-EOQ,Basics.pptx" TargetMode="External"/><Relationship Id="rId57" Type="http://schemas.openxmlformats.org/officeDocument/2006/relationships/hyperlink" Target="http://www.csun.edu/~aa2035/CourseBase/Forecasting/ES-2020/4.ExpoSmooSecondProblemForPractice.xlsx" TargetMode="External"/><Relationship Id="rId10" Type="http://schemas.openxmlformats.org/officeDocument/2006/relationships/hyperlink" Target="http://www.csun.edu/~aa2035/CourseBase/MRP/MRP-2020-Product-Tree.pptx" TargetMode="External"/><Relationship Id="rId31" Type="http://schemas.openxmlformats.org/officeDocument/2006/relationships/hyperlink" Target="http://www.csun.edu/~aa2035/CourseBase/Forecasting/ES-2020/3.Problems-ExpoSmoo.pptx" TargetMode="External"/><Relationship Id="rId44" Type="http://schemas.openxmlformats.org/officeDocument/2006/relationships/hyperlink" Target="https://www.csun.edu/~aa2035/CourseBase/Capacity/Capacity2020/6.CrossTrainingLP.pptx" TargetMode="External"/><Relationship Id="rId52" Type="http://schemas.openxmlformats.org/officeDocument/2006/relationships/hyperlink" Target="http://www.csun.edu/~aa2035/CourseBase/Location/SingleFacility-SL&amp;RL.xlsx" TargetMode="External"/><Relationship Id="rId60" Type="http://schemas.openxmlformats.org/officeDocument/2006/relationships/hyperlink" Target="https://www.csun.edu/~aa2035/CourseBase/Capacity/Capacity2020/TOCNew_2_LP.pptx" TargetMode="External"/><Relationship Id="rId65" Type="http://schemas.openxmlformats.org/officeDocument/2006/relationships/hyperlink" Target="http://www.csun.edu/~aa2035/CourseBase/Probability/S-5-Normal/2.NormalDistProblems.pptx" TargetMode="External"/><Relationship Id="rId4" Type="http://schemas.openxmlformats.org/officeDocument/2006/relationships/hyperlink" Target="https://www.csun.edu/~aa2035/CourseBase/Process/Process2020/2.Flow-Time-Game-Inclass.xlsx" TargetMode="External"/><Relationship Id="rId9" Type="http://schemas.openxmlformats.org/officeDocument/2006/relationships/hyperlink" Target="http://www.csun.edu/~aa2035/CourseBase/Throughput/1.Throughput.pptx" TargetMode="External"/><Relationship Id="rId13" Type="http://schemas.openxmlformats.org/officeDocument/2006/relationships/hyperlink" Target="https://www.csun.edu/~aa2035/CourseBase/Process/Process2020/2.PFA-LL-K2.pptx" TargetMode="External"/><Relationship Id="rId18" Type="http://schemas.openxmlformats.org/officeDocument/2006/relationships/hyperlink" Target="https://www.csun.edu/~aa2035/CourseBase/Capacity/Capacity2020/2.GameCapacity.pptx" TargetMode="External"/><Relationship Id="rId39" Type="http://schemas.openxmlformats.org/officeDocument/2006/relationships/hyperlink" Target="https://www.csun.edu/~aa2035/CourseBase/Forecasting/MA-2020/3.MA.Prob.pptx" TargetMode="External"/><Relationship Id="rId34" Type="http://schemas.openxmlformats.org/officeDocument/2006/relationships/hyperlink" Target="https://www.csun.edu/~aa2035/CourseBase/Forecasting/EFS-2020/1.ECON-FIN-STAT-306.pptx" TargetMode="External"/><Relationship Id="rId50" Type="http://schemas.openxmlformats.org/officeDocument/2006/relationships/hyperlink" Target="http://www.csun.edu/~aa2035/CourseBase/Inventory/EOQ/3.LFT-Game-EOQ,Extension.pptx" TargetMode="External"/><Relationship Id="rId55" Type="http://schemas.openxmlformats.org/officeDocument/2006/relationships/hyperlink" Target="http://www.csun.edu/~aa2035/CourseBase/Throughput/4c.ThroughputSetup2022-Part2.pptx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sun.edu/~aa2035/CourseBase/Games/Game2Data.xlsx" TargetMode="External"/><Relationship Id="rId21" Type="http://schemas.openxmlformats.org/officeDocument/2006/relationships/hyperlink" Target="http://www.csun.edu/~aa2035/CourseBase/Lean&amp;Quality/Quality/ProcessControl-Quant-1.pptx" TargetMode="External"/><Relationship Id="rId42" Type="http://schemas.openxmlformats.org/officeDocument/2006/relationships/hyperlink" Target="http://www.csun.edu/~aa2035/CourseBase/Forecasting/ES-2020/8.ExpolSmooManyProbs&amp;Game42.xlsx" TargetMode="External"/><Relationship Id="rId47" Type="http://schemas.openxmlformats.org/officeDocument/2006/relationships/hyperlink" Target="https://www.csun.edu/~aa2035/CourseBase/Forecasting/MA-2020/5.MA-Learn-Improve-Excel.xlsx" TargetMode="External"/><Relationship Id="rId63" Type="http://schemas.openxmlformats.org/officeDocument/2006/relationships/hyperlink" Target="http://www.csun.edu/~aa2035/CourseBase/Inventory/EOQ/4.JointReplenishment.pptx" TargetMode="External"/><Relationship Id="rId68" Type="http://schemas.openxmlformats.org/officeDocument/2006/relationships/hyperlink" Target="https://www.csun.edu/~aa2035/CourseBase/Excel/2.RankSmallLargeMixedRef.xlsx" TargetMode="External"/><Relationship Id="rId16" Type="http://schemas.openxmlformats.org/officeDocument/2006/relationships/hyperlink" Target="http://www.csun.edu/~aa2035/CourseBase/LP/PracticeSet2.pptx" TargetMode="External"/><Relationship Id="rId11" Type="http://schemas.openxmlformats.org/officeDocument/2006/relationships/hyperlink" Target="http://www.csun.edu/~aa2035/CourseBase/LP/Ch6b.ppt" TargetMode="External"/><Relationship Id="rId32" Type="http://schemas.openxmlformats.org/officeDocument/2006/relationships/hyperlink" Target="http://www.csun.edu/~aa2035/CourseBase/Throughput/5.ThroughputCWF.pptx" TargetMode="External"/><Relationship Id="rId37" Type="http://schemas.openxmlformats.org/officeDocument/2006/relationships/hyperlink" Target="https://www.csun.edu/~aa2035/CourseBase/Process/Process2020/6.PFQ-AdditionalProblems2021-Advanced.pptx" TargetMode="External"/><Relationship Id="rId53" Type="http://schemas.openxmlformats.org/officeDocument/2006/relationships/hyperlink" Target="https://www.csun.edu/~aa2035/CourseBase/Forecasting/MA-2020/2.MA-Prob.pptx" TargetMode="External"/><Relationship Id="rId58" Type="http://schemas.openxmlformats.org/officeDocument/2006/relationships/hyperlink" Target="https://www.csun.edu/~aa2035/CourseBase/Capacity/Capacity2020/5.CapacityProductMIX.pptx" TargetMode="External"/><Relationship Id="rId74" Type="http://schemas.openxmlformats.org/officeDocument/2006/relationships/hyperlink" Target="http://www.csun.edu/~aa2035/CourseBase/Forecasting/ES-2020/5.ExpoSmooIsWMA.pptx" TargetMode="External"/><Relationship Id="rId79" Type="http://schemas.openxmlformats.org/officeDocument/2006/relationships/hyperlink" Target="https://www.csun.edu/~aa2035/CourseBase/Process/Process2020/LL-EmploymentLifeTime%25Percentages.pptx" TargetMode="External"/><Relationship Id="rId5" Type="http://schemas.openxmlformats.org/officeDocument/2006/relationships/hyperlink" Target="http://www.csun.edu/~aa2035/CourseBase/WaitingLine/Assignments/WaitingLinesProblemsSet2.pptx" TargetMode="External"/><Relationship Id="rId61" Type="http://schemas.openxmlformats.org/officeDocument/2006/relationships/hyperlink" Target="http://www.csun.edu/~aa2035/CourseBase/Inventory/EOQ/1b.ProblemInventoryBasics2022.pptx" TargetMode="External"/><Relationship Id="rId82" Type="http://schemas.openxmlformats.org/officeDocument/2006/relationships/printerSettings" Target="../printerSettings/printerSettings2.bin"/><Relationship Id="rId19" Type="http://schemas.openxmlformats.org/officeDocument/2006/relationships/hyperlink" Target="http://www.csun.edu/~aa2035/CourseBase/Throughput/1.Throughput.pptx" TargetMode="External"/><Relationship Id="rId14" Type="http://schemas.openxmlformats.org/officeDocument/2006/relationships/hyperlink" Target="http://www.csun.edu/~aa2035/CourseBase/TOC/TOCNew/TOCNew_2_LP_Practice.pptx" TargetMode="External"/><Relationship Id="rId22" Type="http://schemas.openxmlformats.org/officeDocument/2006/relationships/hyperlink" Target="http://www.csun.edu/~aa2035/CourseBase/Forecasting/Reg-2020/2.RegressionPractice.xlsx" TargetMode="External"/><Relationship Id="rId27" Type="http://schemas.openxmlformats.org/officeDocument/2006/relationships/hyperlink" Target="http://www.csun.edu/~aa2035/CourseBase/Throughput/7.ThroughputProfitMultiplier.pptx" TargetMode="External"/><Relationship Id="rId30" Type="http://schemas.openxmlformats.org/officeDocument/2006/relationships/hyperlink" Target="http://www.csun.edu/~aa2035/CourseBase/Throughput/3.ThroughputP3.pptx" TargetMode="External"/><Relationship Id="rId35" Type="http://schemas.openxmlformats.org/officeDocument/2006/relationships/hyperlink" Target="http://www.csun.edu/~aa2035/CourseBase/Throughput/6.ThrouFlexCWFQual.pptx" TargetMode="External"/><Relationship Id="rId43" Type="http://schemas.openxmlformats.org/officeDocument/2006/relationships/hyperlink" Target="https://www.csun.edu/~aa2035/CourseBase/Forecasting/MA-2020/4.MA-Learn-Improve-Excel.xlsx" TargetMode="External"/><Relationship Id="rId48" Type="http://schemas.openxmlformats.org/officeDocument/2006/relationships/hyperlink" Target="https://www.csun.edu/~aa2035/CourseBase/Forecasting/MA-2020/6.MA.StaPoisNorm.Every.xlsx" TargetMode="External"/><Relationship Id="rId56" Type="http://schemas.openxmlformats.org/officeDocument/2006/relationships/hyperlink" Target="https://www.csun.edu/~aa2035/CourseBase/Capacity/Capacity2020/4.GamePipeline&amp;Max-WIP.pptx" TargetMode="External"/><Relationship Id="rId64" Type="http://schemas.openxmlformats.org/officeDocument/2006/relationships/hyperlink" Target="http://www.csun.edu/~aa2035/CourseBase/Inventory/EOQ/5.AggregationTransportVSCarrying.pptx" TargetMode="External"/><Relationship Id="rId69" Type="http://schemas.openxmlformats.org/officeDocument/2006/relationships/hyperlink" Target="https://www.csun.edu/~aa2035/SOM686/Syllabus-SOM686-Sp22.docx" TargetMode="External"/><Relationship Id="rId77" Type="http://schemas.openxmlformats.org/officeDocument/2006/relationships/hyperlink" Target="https://www.csun.edu/~aa2035/CourseBase/Capacity/Capacity2020/0.Capacity.pptx" TargetMode="External"/><Relationship Id="rId8" Type="http://schemas.openxmlformats.org/officeDocument/2006/relationships/hyperlink" Target="http://www.csun.edu/~aa2035/CourseBase/TOC/TOCNew/TOCNew_1.5_PreLP_Practice.pptx" TargetMode="External"/><Relationship Id="rId51" Type="http://schemas.openxmlformats.org/officeDocument/2006/relationships/hyperlink" Target="https://www.csun.edu/~aa2035/CourseBase/Forecasting/MA-2020/2.MA-Prob.pptx" TargetMode="External"/><Relationship Id="rId72" Type="http://schemas.openxmlformats.org/officeDocument/2006/relationships/hyperlink" Target="http://www.csun.edu/~aa2035/CourseBase/Forecasting/ES-2020/7.MorePracticeOnOptimalAlpha2Way.pptx" TargetMode="External"/><Relationship Id="rId80" Type="http://schemas.openxmlformats.org/officeDocument/2006/relationships/hyperlink" Target="https://www.csun.edu/~aa2035/CourseBase/Capacity/Capacity2020/CapacityAssignment.pptx" TargetMode="External"/><Relationship Id="rId3" Type="http://schemas.openxmlformats.org/officeDocument/2006/relationships/hyperlink" Target="http://www.csun.edu/~aa2035/CourseBase/TOC/TOCNew/TOCNew_0_CostAccountingExample.pptx" TargetMode="External"/><Relationship Id="rId12" Type="http://schemas.openxmlformats.org/officeDocument/2006/relationships/hyperlink" Target="http://www.csun.edu/~aa2035/CourseBase/LP/Ch6b.html" TargetMode="External"/><Relationship Id="rId17" Type="http://schemas.openxmlformats.org/officeDocument/2006/relationships/hyperlink" Target="http://www.csun.edu/~aa2035/CourseBase/TOC/TOCNew/TOCNew_1_Introduction.pptx" TargetMode="External"/><Relationship Id="rId25" Type="http://schemas.openxmlformats.org/officeDocument/2006/relationships/hyperlink" Target="https://www.csun.edu/~aa2035/CourseBase/Process/Process2020/0.ProcessBasics.pptx" TargetMode="External"/><Relationship Id="rId33" Type="http://schemas.openxmlformats.org/officeDocument/2006/relationships/hyperlink" Target="http://www.csun.edu/~aa2035/CourseBase/Throughput/6.ThroughputMoreProbs.pptx" TargetMode="External"/><Relationship Id="rId38" Type="http://schemas.openxmlformats.org/officeDocument/2006/relationships/hyperlink" Target="https://www.csun.edu/~aa2035/CourseBase/Process/Process2020/6.PFQ-AdditionalProblems2021-Finance.pptx" TargetMode="External"/><Relationship Id="rId46" Type="http://schemas.openxmlformats.org/officeDocument/2006/relationships/hyperlink" Target="https://www.csun.edu/~aa2035/CourseBase/Forecasting/MA-2020/6.MA.StaPoisNorm.Every.xlsx" TargetMode="External"/><Relationship Id="rId59" Type="http://schemas.openxmlformats.org/officeDocument/2006/relationships/hyperlink" Target="https://www.csun.edu/~aa2035/CourseBase/Capacity/Capacity2020/6.CrossTrainingLP.pptx" TargetMode="External"/><Relationship Id="rId67" Type="http://schemas.openxmlformats.org/officeDocument/2006/relationships/hyperlink" Target="https://www.csun.edu/~aa2035/CourseBase/Excel/6.DynamicGraph.xlsx" TargetMode="External"/><Relationship Id="rId20" Type="http://schemas.openxmlformats.org/officeDocument/2006/relationships/hyperlink" Target="http://www.csun.edu/~aa2035/CourseBase/Lean&amp;Quality/Quality/ProcessControl-Qual-1.pptx" TargetMode="External"/><Relationship Id="rId41" Type="http://schemas.openxmlformats.org/officeDocument/2006/relationships/hyperlink" Target="http://www.csun.edu/~aa2035/CourseBase/Forecasting/ES-2020/6.ExpoSmooIsAgeDataOneOverAlpha.pptx" TargetMode="External"/><Relationship Id="rId54" Type="http://schemas.openxmlformats.org/officeDocument/2006/relationships/hyperlink" Target="https://www.csun.edu/~aa2035/CourseBase/Forecasting/MA-2020/10.AllPurposeMovingAverage-Game.xlsx" TargetMode="External"/><Relationship Id="rId62" Type="http://schemas.openxmlformats.org/officeDocument/2006/relationships/hyperlink" Target="http://www.csun.edu/~aa2035/CourseBase/Inventory/EOQ/4.JointReplenishment.pptx" TargetMode="External"/><Relationship Id="rId70" Type="http://schemas.openxmlformats.org/officeDocument/2006/relationships/hyperlink" Target="https://www.csun.edu/~aa2035/CourseBase/Excel/1.RelativeAbsoluteMixed.xlsx" TargetMode="External"/><Relationship Id="rId75" Type="http://schemas.openxmlformats.org/officeDocument/2006/relationships/hyperlink" Target="https://www.csun.edu/~aa2035/CourseBase/Forecasting/MA-2020/4b.motePracticeNtoN.pptx" TargetMode="External"/><Relationship Id="rId83" Type="http://schemas.openxmlformats.org/officeDocument/2006/relationships/drawing" Target="../drawings/drawing2.xml"/><Relationship Id="rId1" Type="http://schemas.openxmlformats.org/officeDocument/2006/relationships/hyperlink" Target="http://www.csun.edu/~aa2035/CourseBase/Throughput/3.ThroughputProfitMultiplier.pptx" TargetMode="External"/><Relationship Id="rId6" Type="http://schemas.openxmlformats.org/officeDocument/2006/relationships/hyperlink" Target="http://www.csun.edu/~aa2035/CourseBase/Process/Process2020/5.PFA-LL-FIN.pptx" TargetMode="External"/><Relationship Id="rId15" Type="http://schemas.openxmlformats.org/officeDocument/2006/relationships/hyperlink" Target="http://www.csun.edu/~aa2035/CourseBase/LP/LPPractice.pptx" TargetMode="External"/><Relationship Id="rId23" Type="http://schemas.openxmlformats.org/officeDocument/2006/relationships/hyperlink" Target="https://www.csun.edu/~aa2035/CourseBase/Forecasting/MainDataBase.xlsx" TargetMode="External"/><Relationship Id="rId28" Type="http://schemas.openxmlformats.org/officeDocument/2006/relationships/hyperlink" Target="http://www.csun.edu/~aa2035/CourseBase/TOC/TOCNew/TOCNew_0_CostAccountingExample.pptx" TargetMode="External"/><Relationship Id="rId36" Type="http://schemas.openxmlformats.org/officeDocument/2006/relationships/hyperlink" Target="https://www.csun.edu/~aa2035/CourseBase/Process/Process2020/6.PFQ-AdditionalProblems2021.pptx" TargetMode="External"/><Relationship Id="rId49" Type="http://schemas.openxmlformats.org/officeDocument/2006/relationships/hyperlink" Target="https://www.csun.edu/~aa2035/CourseBase/Forecasting/MA-2020/2.MA-Prob.pptx" TargetMode="External"/><Relationship Id="rId57" Type="http://schemas.openxmlformats.org/officeDocument/2006/relationships/hyperlink" Target="https://www.csun.edu/~aa2035/CourseBase/Capacity/Capacity2020/4.GamePipeline&amp;Max-WIP-Practice.pptx" TargetMode="External"/><Relationship Id="rId10" Type="http://schemas.openxmlformats.org/officeDocument/2006/relationships/hyperlink" Target="http://www.csun.edu/~aa2035/CourseBase/LP/a.html" TargetMode="External"/><Relationship Id="rId31" Type="http://schemas.openxmlformats.org/officeDocument/2006/relationships/hyperlink" Target="http://www.csun.edu/~aa2035/CourseBase/Throughput/4c.ThroughputSetup2022-Part2.pptx" TargetMode="External"/><Relationship Id="rId44" Type="http://schemas.openxmlformats.org/officeDocument/2006/relationships/hyperlink" Target="https://www.csun.edu/~aa2035/CourseBase/Excel/4.DynamicSort.xlsx" TargetMode="External"/><Relationship Id="rId52" Type="http://schemas.openxmlformats.org/officeDocument/2006/relationships/hyperlink" Target="https://www.csun.edu/~aa2035/CourseBase/Forecasting/MA-2020/9.ManyAdditionalProblems-MA.xlsx" TargetMode="External"/><Relationship Id="rId60" Type="http://schemas.openxmlformats.org/officeDocument/2006/relationships/hyperlink" Target="http://www.csun.edu/~aa2035/CourseBase/Inventory/EOQ/1b.ProblemInventoryBasics2022.pptx" TargetMode="External"/><Relationship Id="rId65" Type="http://schemas.openxmlformats.org/officeDocument/2006/relationships/hyperlink" Target="http://www.csun.edu/~aa2035/CourseBase/WaitingLine/Slides/WaitingLines1bNEW.pptx" TargetMode="External"/><Relationship Id="rId73" Type="http://schemas.openxmlformats.org/officeDocument/2006/relationships/hyperlink" Target="http://www.csun.edu/~aa2035/CourseBase/Forecasting/ES-2020/6.ExpoSmooIsAgeDataOneOverAlpha.pptx" TargetMode="External"/><Relationship Id="rId78" Type="http://schemas.openxmlformats.org/officeDocument/2006/relationships/hyperlink" Target="https://www.csun.edu/~aa2035/CourseBase/Capacity/Capacity2020/3.%20CapacityMultipleFlow-2.pptx" TargetMode="External"/><Relationship Id="rId81" Type="http://schemas.openxmlformats.org/officeDocument/2006/relationships/hyperlink" Target="https://www.csun.edu/~aa2035/CourseBase/Capacity/Capacity2020/CapacityAssignment2.pptx" TargetMode="External"/><Relationship Id="rId4" Type="http://schemas.openxmlformats.org/officeDocument/2006/relationships/hyperlink" Target="http://www.csun.edu/~aa2035/CourseBase/WaitingLine/Assignments/WaitingLinesProblemsSe1.pptx" TargetMode="External"/><Relationship Id="rId9" Type="http://schemas.openxmlformats.org/officeDocument/2006/relationships/hyperlink" Target="http://www.csun.edu/~aa2035/CourseBase/LP/Ch6a.ppt" TargetMode="External"/><Relationship Id="rId13" Type="http://schemas.openxmlformats.org/officeDocument/2006/relationships/hyperlink" Target="http://www.csun.edu/~aa2035/CourseBase/TOC/TOCNew/TOCNew_2_LP.pptx" TargetMode="External"/><Relationship Id="rId18" Type="http://schemas.openxmlformats.org/officeDocument/2006/relationships/hyperlink" Target="http://www.csun.edu/~aa2035/CourseBase/Throughput/0.ThroughputP0.pptx" TargetMode="External"/><Relationship Id="rId39" Type="http://schemas.openxmlformats.org/officeDocument/2006/relationships/hyperlink" Target="https://www.csun.edu/~aa2035/CourseBase/Forecasting/ES-2020/9.ExpolSmooManyProbs&amp;Game42.xlsx" TargetMode="External"/><Relationship Id="rId34" Type="http://schemas.openxmlformats.org/officeDocument/2006/relationships/hyperlink" Target="http://www.csun.edu/~aa2035/CourseBase/Throughput/2.ThroughputGame-Practice.pptx" TargetMode="External"/><Relationship Id="rId50" Type="http://schemas.openxmlformats.org/officeDocument/2006/relationships/hyperlink" Target="https://www.csun.edu/~aa2035/CourseBase/Forecasting/MA-2020/7.MA.AdvProofs.pptx" TargetMode="External"/><Relationship Id="rId55" Type="http://schemas.openxmlformats.org/officeDocument/2006/relationships/hyperlink" Target="https://www.csun.edu/~aa2035/CourseBase/Process/Process2020/1b.ProcessAdditionalProblemsBasic.pptx" TargetMode="External"/><Relationship Id="rId76" Type="http://schemas.openxmlformats.org/officeDocument/2006/relationships/hyperlink" Target="https://www.csun.edu/~aa2035/CourseBase/Capacity/Capacity2020/1.CapacityKeyProblems.pptx" TargetMode="External"/><Relationship Id="rId7" Type="http://schemas.openxmlformats.org/officeDocument/2006/relationships/hyperlink" Target="http://www.csun.edu/~aa2035/CourseBase/TOC/TOCNew/TOCNew_1.5_PreLP.pptx" TargetMode="External"/><Relationship Id="rId71" Type="http://schemas.openxmlformats.org/officeDocument/2006/relationships/hyperlink" Target="https://www.csun.edu/~aa2035/CourseBase/Excel/ExcelPracticeBasics.xlsx" TargetMode="External"/><Relationship Id="rId2" Type="http://schemas.openxmlformats.org/officeDocument/2006/relationships/hyperlink" Target="http://www.csun.edu/~aa2035/CourseBase/Throughput/ThroughputAssignment.pptx" TargetMode="External"/><Relationship Id="rId29" Type="http://schemas.openxmlformats.org/officeDocument/2006/relationships/hyperlink" Target="http://www.csun.edu/~aa2035/CourseBase/Throughput/2.ThroughputP2.pptx" TargetMode="External"/><Relationship Id="rId24" Type="http://schemas.openxmlformats.org/officeDocument/2006/relationships/hyperlink" Target="http://www.csun.edu/~aa2035/CourseBase/Throughput/1.ThroughputGame-Basic.pptx" TargetMode="External"/><Relationship Id="rId40" Type="http://schemas.openxmlformats.org/officeDocument/2006/relationships/hyperlink" Target="http://www.csun.edu/~aa2035/CourseBase/Forecasting/ES-2020/1.Forecasting_2_ExponentialSmoothing.pptx" TargetMode="External"/><Relationship Id="rId45" Type="http://schemas.openxmlformats.org/officeDocument/2006/relationships/hyperlink" Target="https://www.csun.edu/~aa2035/CourseBase/Excel/3.VLOOKUP.xlsx" TargetMode="External"/><Relationship Id="rId66" Type="http://schemas.openxmlformats.org/officeDocument/2006/relationships/hyperlink" Target="https://www.csun.edu/~aa2035/CourseBase/Forecasting/MA-2020/2.MA-Prob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113"/>
  <sheetViews>
    <sheetView tabSelected="1" topLeftCell="A41" zoomScale="83" zoomScaleNormal="83" workbookViewId="0">
      <selection activeCell="A39" sqref="A39"/>
    </sheetView>
  </sheetViews>
  <sheetFormatPr defaultColWidth="19.44140625" defaultRowHeight="15.6" x14ac:dyDescent="0.3"/>
  <cols>
    <col min="1" max="1" width="14.77734375" style="1" customWidth="1"/>
    <col min="2" max="2" width="100.77734375" style="1" customWidth="1"/>
    <col min="3" max="3" width="22.77734375" style="1" bestFit="1" customWidth="1"/>
    <col min="4" max="4" width="10" style="1" customWidth="1"/>
    <col min="5" max="5" width="16.44140625" style="1" customWidth="1"/>
    <col min="6" max="6" width="12.21875" style="1" customWidth="1"/>
    <col min="7" max="7" width="85.77734375" style="1" bestFit="1" customWidth="1"/>
    <col min="8" max="8" width="11" style="1" customWidth="1"/>
    <col min="9" max="9" width="2.77734375" style="1" customWidth="1"/>
    <col min="10" max="10" width="26.77734375" style="1" customWidth="1"/>
    <col min="11" max="11" width="14.21875" style="1" customWidth="1"/>
    <col min="12" max="12" width="3.21875" style="1" customWidth="1"/>
    <col min="13" max="13" width="22.44140625" style="1" customWidth="1"/>
    <col min="14" max="14" width="89.5546875" style="1" bestFit="1" customWidth="1"/>
    <col min="15" max="15" width="8.44140625" style="1" bestFit="1" customWidth="1"/>
    <col min="16" max="16384" width="19.44140625" style="1"/>
  </cols>
  <sheetData>
    <row r="1" spans="1:15" ht="16.5" customHeight="1" thickBot="1" x14ac:dyDescent="0.35">
      <c r="A1" s="31" t="s">
        <v>19</v>
      </c>
      <c r="B1" s="31"/>
      <c r="C1" s="1" t="s">
        <v>33</v>
      </c>
      <c r="E1" s="1" t="s">
        <v>135</v>
      </c>
    </row>
    <row r="2" spans="1:15" ht="18.75" customHeight="1" thickBot="1" x14ac:dyDescent="0.35">
      <c r="A2" s="32" t="s">
        <v>34</v>
      </c>
      <c r="B2" s="33"/>
      <c r="G2" s="8" t="str">
        <f ca="1">"Last Update "&amp;TEXT(TODAY(),"mm/dd/yyyy")</f>
        <v>Last Update 07/19/2023</v>
      </c>
      <c r="H2" s="8"/>
    </row>
    <row r="3" spans="1:15" ht="16.5" customHeight="1" thickBot="1" x14ac:dyDescent="0.35">
      <c r="A3" s="18" t="s">
        <v>227</v>
      </c>
      <c r="B3" s="18"/>
      <c r="E3" s="92" t="s">
        <v>19</v>
      </c>
      <c r="F3" s="93"/>
      <c r="G3" s="93"/>
      <c r="H3" s="94"/>
      <c r="J3"/>
      <c r="K3"/>
      <c r="L3"/>
      <c r="M3"/>
      <c r="N3"/>
    </row>
    <row r="4" spans="1:15" ht="17.25" customHeight="1" thickBot="1" x14ac:dyDescent="0.35">
      <c r="A4" s="62" t="s">
        <v>226</v>
      </c>
      <c r="B4" s="63"/>
      <c r="E4" s="28" t="s">
        <v>219</v>
      </c>
      <c r="F4" s="27" t="s">
        <v>218</v>
      </c>
      <c r="G4" s="23" t="s">
        <v>15</v>
      </c>
      <c r="H4" s="23" t="s">
        <v>161</v>
      </c>
      <c r="J4"/>
      <c r="K4"/>
      <c r="L4"/>
      <c r="M4"/>
      <c r="N4"/>
      <c r="O4" s="65"/>
    </row>
    <row r="5" spans="1:15" ht="18.75" customHeight="1" thickBot="1" x14ac:dyDescent="0.35">
      <c r="A5" s="61" t="s">
        <v>142</v>
      </c>
      <c r="B5" s="61"/>
      <c r="E5" s="48" t="s">
        <v>195</v>
      </c>
      <c r="F5" s="49">
        <v>45119</v>
      </c>
      <c r="G5" s="85" t="str">
        <f>INDEX($B$6:$B$121,MATCH(E5&amp;".",$A$6:$A$121,0))</f>
        <v>Introduction. Excel Basics, and Moving average</v>
      </c>
      <c r="H5" s="50" t="e">
        <f>LEFT(INDEX($C$6:$C$164,MATCH(E5&amp;".",$A$6:$A$164,0)),3)&amp;" mins."</f>
        <v>#REF!</v>
      </c>
      <c r="J5"/>
      <c r="K5"/>
      <c r="L5"/>
      <c r="M5"/>
      <c r="N5"/>
    </row>
    <row r="6" spans="1:15" ht="17.25" customHeight="1" thickBot="1" x14ac:dyDescent="0.35">
      <c r="A6" s="10" t="s">
        <v>59</v>
      </c>
      <c r="B6" s="11" t="s">
        <v>134</v>
      </c>
      <c r="C6" s="17"/>
      <c r="E6" s="48" t="s">
        <v>196</v>
      </c>
      <c r="F6" s="49">
        <f>F5+5</f>
        <v>45124</v>
      </c>
      <c r="G6" s="50" t="str">
        <f>INDEX($B$6:$B$121,MATCH(E6&amp;".",$A$6:$A$121,0))</f>
        <v>Regression &amp; Association. Exponential Smoothing. Weighted Moving Average.</v>
      </c>
      <c r="H6" s="50" t="str">
        <f>LEFT(INDEX($C$6:$C$164,MATCH(E6&amp;".",$A$6:$A$164,0)),3)&amp;" mins."</f>
        <v>87  mins.</v>
      </c>
      <c r="J6"/>
      <c r="K6"/>
      <c r="L6"/>
      <c r="M6"/>
      <c r="N6"/>
    </row>
    <row r="7" spans="1:15" ht="17.25" customHeight="1" thickBot="1" x14ac:dyDescent="0.35">
      <c r="A7" s="88" t="s">
        <v>64</v>
      </c>
      <c r="B7" s="89" t="s">
        <v>160</v>
      </c>
      <c r="C7" s="90"/>
      <c r="E7" s="28" t="s">
        <v>197</v>
      </c>
      <c r="F7" s="49">
        <f>F5+7</f>
        <v>45126</v>
      </c>
      <c r="G7" s="86" t="str">
        <f>INDEX($B$6:$B$121,MATCH(E7&amp;".",$A$6:$A$121,0))</f>
        <v>Exponential Smoothing</v>
      </c>
      <c r="H7" s="50" t="str">
        <f>LEFT(INDEX($C$6:$C$164,MATCH(E7&amp;".",$A$6:$A$164,0)),3)&amp;" mins."</f>
        <v>98  mins.</v>
      </c>
      <c r="J7"/>
      <c r="K7"/>
      <c r="L7"/>
      <c r="M7"/>
      <c r="N7"/>
    </row>
    <row r="8" spans="1:15" ht="17.25" customHeight="1" thickBot="1" x14ac:dyDescent="0.35">
      <c r="E8" s="48" t="s">
        <v>207</v>
      </c>
      <c r="F8" s="49">
        <f t="shared" ref="F8:F10" si="0">F6+7</f>
        <v>45131</v>
      </c>
      <c r="G8" s="85" t="str">
        <f>INDEX($B$6:$B$121,MATCH(E8&amp;".",$A$6:$A$121,0))</f>
        <v>Test-1 (Predictive Analytics). Process Flow Analysis (Little's Law).</v>
      </c>
      <c r="H8" s="50" t="str">
        <f>LEFT(INDEX($C$6:$C$164,MATCH(E8&amp;".",$A$6:$A$164,0)),3)&amp;" mins."</f>
        <v>81  mins.</v>
      </c>
      <c r="J8"/>
      <c r="K8"/>
      <c r="L8"/>
      <c r="M8"/>
      <c r="N8"/>
    </row>
    <row r="9" spans="1:15" ht="17.25" customHeight="1" thickBot="1" x14ac:dyDescent="0.35">
      <c r="A9" s="67" t="s">
        <v>109</v>
      </c>
      <c r="B9" s="46"/>
      <c r="C9" s="47"/>
      <c r="E9" s="28" t="s">
        <v>208</v>
      </c>
      <c r="F9" s="49">
        <f t="shared" si="0"/>
        <v>45133</v>
      </c>
      <c r="G9" s="85" t="str">
        <f>INDEX($B$6:$B$121,MATCH(E9&amp;".",$A$6:$A$121,0))</f>
        <v>Capacity Planning .</v>
      </c>
      <c r="H9" s="50" t="str">
        <f>LEFT(INDEX($C$6:$C$164,MATCH(E9&amp;".",$A$6:$A$164,0)),3)&amp;" mins."</f>
        <v>108 mins.</v>
      </c>
      <c r="J9"/>
      <c r="K9"/>
      <c r="L9"/>
      <c r="M9"/>
      <c r="N9"/>
    </row>
    <row r="10" spans="1:15" ht="17.25" customHeight="1" thickBot="1" x14ac:dyDescent="0.35">
      <c r="E10" s="48" t="s">
        <v>209</v>
      </c>
      <c r="F10" s="49">
        <f t="shared" si="0"/>
        <v>45138</v>
      </c>
      <c r="G10" s="85" t="str">
        <f>INDEX($B$6:$B$121,MATCH(E10&amp;".",$A$6:$A$121,0))</f>
        <v xml:space="preserve">Test-II (Process Flow Analysis). Capacity Planning. </v>
      </c>
      <c r="H10" s="50" t="str">
        <f>LEFT(INDEX($C$6:$C$164,MATCH(E10&amp;".",$A$6:$A$164,0)),3)&amp;" mins."</f>
        <v>47  mins.</v>
      </c>
      <c r="J10"/>
      <c r="K10"/>
      <c r="L10"/>
      <c r="M10"/>
      <c r="N10"/>
    </row>
    <row r="11" spans="1:15" ht="17.25" customHeight="1" thickBot="1" x14ac:dyDescent="0.35">
      <c r="A11" s="10" t="s">
        <v>198</v>
      </c>
      <c r="B11" s="11" t="s">
        <v>146</v>
      </c>
      <c r="C11" s="17" t="e">
        <f>LEFT(C12,2)+LEFT(C13,2)+LEFT(C14,2)+LEFT(C15,2)+LEFT(#REF!,2)&amp;" Minutes."</f>
        <v>#REF!</v>
      </c>
      <c r="E11" s="28" t="s">
        <v>210</v>
      </c>
      <c r="F11" s="49">
        <f t="shared" ref="F11:F16" si="1">F9+7</f>
        <v>45140</v>
      </c>
      <c r="G11" s="85" t="str">
        <f>INDEX($B$6:$B$121,MATCH(E11&amp;".",$A$6:$A$121,0))</f>
        <v xml:space="preserve">Capacity Planning. Basic Deterministic Inventory Model. </v>
      </c>
      <c r="H11" s="50" t="str">
        <f>LEFT(INDEX($C$6:$C$164,MATCH(E11&amp;".",$A$6:$A$164,0)),3)&amp;" mins."</f>
        <v>57  mins.</v>
      </c>
      <c r="J11"/>
      <c r="K11"/>
      <c r="L11"/>
      <c r="M11"/>
      <c r="N11"/>
    </row>
    <row r="12" spans="1:15" ht="17.25" customHeight="1" thickBot="1" x14ac:dyDescent="0.35">
      <c r="A12" s="104" t="s">
        <v>136</v>
      </c>
      <c r="B12" s="105"/>
      <c r="C12" s="106" t="s">
        <v>39</v>
      </c>
      <c r="E12" s="48" t="s">
        <v>211</v>
      </c>
      <c r="F12" s="49">
        <f t="shared" si="1"/>
        <v>45145</v>
      </c>
      <c r="G12" s="85" t="str">
        <f>INDEX($B$6:$B$121,MATCH(E12&amp;".",$A$6:$A$121,0))</f>
        <v>Test-III (Capacity &amp; Inventory). Probabilistic Inventory Models.</v>
      </c>
      <c r="H12" s="50" t="str">
        <f>LEFT(INDEX($C$6:$C$164,MATCH(E12&amp;".",$A$6:$A$164,0)),3)&amp;" mins."</f>
        <v>99  mins.</v>
      </c>
      <c r="J12"/>
      <c r="K12"/>
      <c r="L12"/>
      <c r="M12"/>
      <c r="N12"/>
    </row>
    <row r="13" spans="1:15" ht="16.5" customHeight="1" thickBot="1" x14ac:dyDescent="0.35">
      <c r="A13" s="107" t="s">
        <v>187</v>
      </c>
      <c r="B13" s="108"/>
      <c r="C13" s="109" t="s">
        <v>188</v>
      </c>
      <c r="E13" s="28" t="s">
        <v>212</v>
      </c>
      <c r="F13" s="49">
        <f t="shared" si="1"/>
        <v>45147</v>
      </c>
      <c r="G13" s="85" t="str">
        <f>INDEX($B$6:$B$121,MATCH(E13&amp;".",$A$6:$A$121,0))</f>
        <v>Throughput Analysis</v>
      </c>
      <c r="H13" s="50" t="str">
        <f>LEFT(INDEX($C$6:$C$164,MATCH(E13&amp;".",$A$6:$A$164,0)),3)&amp;" mins."</f>
        <v>75  mins.</v>
      </c>
      <c r="J13"/>
      <c r="K13"/>
      <c r="L13"/>
      <c r="M13"/>
      <c r="N13"/>
    </row>
    <row r="14" spans="1:15" ht="16.5" customHeight="1" thickBot="1" x14ac:dyDescent="0.35">
      <c r="A14" s="110" t="s">
        <v>117</v>
      </c>
      <c r="B14" s="111"/>
      <c r="C14" s="112" t="s">
        <v>120</v>
      </c>
      <c r="E14" s="51" t="s">
        <v>213</v>
      </c>
      <c r="F14" s="49">
        <f t="shared" si="1"/>
        <v>45152</v>
      </c>
      <c r="G14" s="85" t="str">
        <f>INDEX($B$6:$B$121,MATCH(E14&amp;".",$A$6:$A$121,0))</f>
        <v>LP &amp; Location</v>
      </c>
      <c r="H14" s="50" t="str">
        <f>LEFT(INDEX($C$6:$C$164,MATCH(E14&amp;".",$A$6:$A$164,0)),3)&amp;" mins."</f>
        <v>132 mins.</v>
      </c>
      <c r="J14"/>
      <c r="K14"/>
      <c r="L14"/>
      <c r="M14"/>
      <c r="N14"/>
    </row>
    <row r="15" spans="1:15" ht="16.5" customHeight="1" thickBot="1" x14ac:dyDescent="0.35">
      <c r="A15" s="113" t="s">
        <v>118</v>
      </c>
      <c r="B15" s="114"/>
      <c r="C15" s="112" t="s">
        <v>31</v>
      </c>
      <c r="E15" s="51" t="s">
        <v>214</v>
      </c>
      <c r="F15" s="49">
        <f t="shared" si="1"/>
        <v>45154</v>
      </c>
      <c r="G15" s="85" t="str">
        <f>INDEX($B$6:$B$121,MATCH(E15&amp;".",$A$6:$A$121,0))</f>
        <v>Throughput Analysis</v>
      </c>
      <c r="H15" s="50"/>
      <c r="J15"/>
      <c r="K15"/>
      <c r="L15"/>
      <c r="M15"/>
      <c r="N15"/>
    </row>
    <row r="16" spans="1:15" ht="17.25" customHeight="1" thickBot="1" x14ac:dyDescent="0.35">
      <c r="A16" s="118" t="s">
        <v>223</v>
      </c>
      <c r="B16" s="117"/>
      <c r="C16" s="117" t="s">
        <v>121</v>
      </c>
      <c r="E16" s="51" t="s">
        <v>215</v>
      </c>
      <c r="F16" s="49">
        <f t="shared" si="1"/>
        <v>45159</v>
      </c>
      <c r="G16" s="50" t="str">
        <f>INDEX($B$6:$B$121,MATCH(E16&amp;".",$A$6:$A$121,0))</f>
        <v>Final Exam</v>
      </c>
      <c r="H16" s="50" t="str">
        <f>LEFT(INDEX($C$6:$C$164,MATCH(E16&amp;".",$A$6:$A$164,0)),3)&amp;" mins."</f>
        <v>120 mins.</v>
      </c>
      <c r="J16"/>
      <c r="K16"/>
      <c r="L16"/>
      <c r="M16"/>
      <c r="N16"/>
    </row>
    <row r="17" spans="1:14" ht="17.25" customHeight="1" thickBot="1" x14ac:dyDescent="0.35">
      <c r="J17"/>
      <c r="K17"/>
      <c r="L17"/>
      <c r="M17"/>
      <c r="N17"/>
    </row>
    <row r="18" spans="1:14" customFormat="1" ht="17.25" customHeight="1" thickBot="1" x14ac:dyDescent="0.35">
      <c r="A18" s="67" t="s">
        <v>112</v>
      </c>
      <c r="B18" s="68"/>
      <c r="C18" s="69"/>
      <c r="D18" s="1"/>
      <c r="E18" s="34" t="s">
        <v>163</v>
      </c>
      <c r="F18" s="34"/>
      <c r="G18" s="34"/>
    </row>
    <row r="19" spans="1:14" customFormat="1" ht="17.25" customHeight="1" thickBot="1" x14ac:dyDescent="0.35">
      <c r="A19" s="1"/>
      <c r="B19" s="1"/>
      <c r="C19" s="1"/>
      <c r="D19" s="1"/>
      <c r="E19" s="1" t="s">
        <v>164</v>
      </c>
      <c r="F19" s="34"/>
      <c r="G19" s="34"/>
    </row>
    <row r="20" spans="1:14" customFormat="1" ht="16.5" customHeight="1" thickBot="1" x14ac:dyDescent="0.35">
      <c r="A20" s="10" t="s">
        <v>199</v>
      </c>
      <c r="B20" s="11" t="s">
        <v>221</v>
      </c>
      <c r="C20" s="17" t="str">
        <f>LEFT(C21,2)+LEFT(C22,2)+LEFT(C23,2)+LEFT(C16,2)+LEFT(C26,2)&amp;" Minutes."</f>
        <v>87 Minutes.</v>
      </c>
      <c r="D20" s="1"/>
      <c r="E20" s="1"/>
      <c r="F20" s="1"/>
      <c r="G20" s="1"/>
    </row>
    <row r="21" spans="1:14" ht="16.5" customHeight="1" x14ac:dyDescent="0.3">
      <c r="A21" s="115" t="s">
        <v>119</v>
      </c>
      <c r="B21" s="116"/>
      <c r="C21" s="117" t="s">
        <v>30</v>
      </c>
      <c r="E21"/>
      <c r="F21"/>
      <c r="G21"/>
      <c r="H21"/>
      <c r="J21"/>
      <c r="K21"/>
      <c r="L21"/>
      <c r="M21"/>
      <c r="N21"/>
    </row>
    <row r="22" spans="1:14" ht="16.5" customHeight="1" x14ac:dyDescent="0.3">
      <c r="A22" s="115" t="s">
        <v>116</v>
      </c>
      <c r="B22" s="116"/>
      <c r="C22" s="117" t="s">
        <v>30</v>
      </c>
      <c r="H22"/>
      <c r="J22"/>
      <c r="K22"/>
      <c r="L22"/>
      <c r="M22"/>
      <c r="N22"/>
    </row>
    <row r="23" spans="1:14" ht="17.25" customHeight="1" thickBot="1" x14ac:dyDescent="0.35">
      <c r="A23" s="118" t="s">
        <v>222</v>
      </c>
      <c r="B23" s="117"/>
      <c r="C23" s="117" t="s">
        <v>122</v>
      </c>
      <c r="E23"/>
      <c r="F23"/>
      <c r="G23"/>
      <c r="H23"/>
      <c r="I23" s="64"/>
      <c r="J23"/>
      <c r="K23"/>
      <c r="L23"/>
      <c r="M23"/>
      <c r="N23"/>
    </row>
    <row r="24" spans="1:14" ht="17.25" customHeight="1" x14ac:dyDescent="0.3">
      <c r="H24" s="34"/>
      <c r="I24" s="35"/>
      <c r="J24"/>
      <c r="K24"/>
      <c r="L24"/>
      <c r="M24"/>
      <c r="N24"/>
    </row>
    <row r="25" spans="1:14" ht="17.25" customHeight="1" x14ac:dyDescent="0.3">
      <c r="A25" s="123"/>
      <c r="B25" s="124"/>
      <c r="C25" s="124"/>
      <c r="H25" s="34"/>
      <c r="I25" s="35"/>
      <c r="J25"/>
      <c r="K25"/>
      <c r="L25"/>
      <c r="M25"/>
      <c r="N25"/>
    </row>
    <row r="26" spans="1:14" ht="17.25" customHeight="1" x14ac:dyDescent="0.3">
      <c r="A26" s="118" t="s">
        <v>108</v>
      </c>
      <c r="B26" s="116"/>
      <c r="C26" s="117" t="s">
        <v>224</v>
      </c>
      <c r="H26" s="34"/>
      <c r="I26" s="35"/>
    </row>
    <row r="27" spans="1:14" ht="17.25" customHeight="1" x14ac:dyDescent="0.3">
      <c r="A27" s="52" t="s">
        <v>103</v>
      </c>
      <c r="B27" s="52"/>
      <c r="I27" s="35"/>
    </row>
    <row r="28" spans="1:14" ht="17.25" customHeight="1" x14ac:dyDescent="0.3">
      <c r="I28" s="35"/>
    </row>
    <row r="29" spans="1:14" ht="17.25" customHeight="1" thickBot="1" x14ac:dyDescent="0.35">
      <c r="A29" s="52" t="s">
        <v>107</v>
      </c>
      <c r="B29" s="52"/>
      <c r="C29" s="1" t="s">
        <v>40</v>
      </c>
      <c r="I29" s="35"/>
    </row>
    <row r="30" spans="1:14" ht="17.25" customHeight="1" thickBot="1" x14ac:dyDescent="0.35">
      <c r="A30" s="67" t="s">
        <v>137</v>
      </c>
      <c r="B30" s="68"/>
      <c r="C30" s="69"/>
      <c r="I30" s="35"/>
    </row>
    <row r="31" spans="1:14" ht="17.25" customHeight="1" thickBot="1" x14ac:dyDescent="0.35">
      <c r="G31" s="34"/>
      <c r="H31" s="34"/>
      <c r="I31" s="35"/>
    </row>
    <row r="32" spans="1:14" ht="17.25" customHeight="1" thickBot="1" x14ac:dyDescent="0.35">
      <c r="A32" s="10" t="s">
        <v>200</v>
      </c>
      <c r="B32" s="11" t="s">
        <v>189</v>
      </c>
      <c r="C32" s="17" t="str">
        <f>LEFT(C33,2)+LEFT(C36,2)+LEFT(C35,2)+LEFT(C38,2)+LEFT(C39,2)+LEFT(C42,2)&amp;" Minutes."</f>
        <v>98 Minutes.</v>
      </c>
      <c r="F32" s="52"/>
      <c r="G32" s="52"/>
      <c r="I32" s="35"/>
    </row>
    <row r="33" spans="1:9" ht="17.25" customHeight="1" x14ac:dyDescent="0.3">
      <c r="A33" s="121" t="s">
        <v>186</v>
      </c>
      <c r="B33" s="119"/>
      <c r="C33" s="120" t="s">
        <v>225</v>
      </c>
      <c r="G33" s="34"/>
      <c r="H33" s="34"/>
      <c r="I33" s="35"/>
    </row>
    <row r="34" spans="1:9" ht="17.25" customHeight="1" x14ac:dyDescent="0.3">
      <c r="A34" s="121" t="s">
        <v>228</v>
      </c>
      <c r="B34" s="120"/>
      <c r="C34" s="120"/>
      <c r="G34" s="34"/>
      <c r="H34" s="34"/>
      <c r="I34" s="35"/>
    </row>
    <row r="35" spans="1:9" ht="17.25" customHeight="1" x14ac:dyDescent="0.3">
      <c r="A35" s="126" t="s">
        <v>179</v>
      </c>
      <c r="B35" s="120"/>
      <c r="C35" s="120" t="s">
        <v>122</v>
      </c>
      <c r="I35" s="35"/>
    </row>
    <row r="36" spans="1:9" ht="17.25" customHeight="1" x14ac:dyDescent="0.3">
      <c r="A36" s="126" t="s">
        <v>180</v>
      </c>
      <c r="B36" s="119"/>
      <c r="C36" s="120" t="s">
        <v>181</v>
      </c>
      <c r="G36" s="34"/>
    </row>
    <row r="37" spans="1:9" s="124" customFormat="1" ht="17.25" customHeight="1" x14ac:dyDescent="0.3">
      <c r="A37" s="122"/>
      <c r="B37" s="123"/>
      <c r="G37" s="125"/>
    </row>
    <row r="38" spans="1:9" ht="17.25" customHeight="1" x14ac:dyDescent="0.3">
      <c r="A38" s="121" t="s">
        <v>101</v>
      </c>
      <c r="B38" s="119"/>
      <c r="C38" s="120" t="s">
        <v>35</v>
      </c>
      <c r="G38" s="34"/>
    </row>
    <row r="39" spans="1:9" ht="17.25" customHeight="1" x14ac:dyDescent="0.3">
      <c r="A39" s="119" t="s">
        <v>87</v>
      </c>
      <c r="B39" s="119"/>
      <c r="C39" s="120" t="s">
        <v>41</v>
      </c>
      <c r="G39" s="34"/>
    </row>
    <row r="40" spans="1:9" ht="17.25" customHeight="1" x14ac:dyDescent="0.3">
      <c r="A40" s="119" t="s">
        <v>88</v>
      </c>
      <c r="B40" s="119"/>
      <c r="C40" s="120" t="s">
        <v>42</v>
      </c>
      <c r="G40" s="34"/>
    </row>
    <row r="41" spans="1:9" ht="17.25" customHeight="1" x14ac:dyDescent="0.3">
      <c r="A41" s="91"/>
      <c r="B41" s="91"/>
      <c r="G41" s="34"/>
    </row>
    <row r="42" spans="1:9" ht="17.25" customHeight="1" x14ac:dyDescent="0.3">
      <c r="A42" s="74" t="s">
        <v>170</v>
      </c>
      <c r="B42" s="52"/>
      <c r="C42" s="1" t="s">
        <v>68</v>
      </c>
    </row>
    <row r="43" spans="1:9" ht="16.2" thickBot="1" x14ac:dyDescent="0.35"/>
    <row r="44" spans="1:9" ht="16.2" thickBot="1" x14ac:dyDescent="0.35">
      <c r="A44" s="67" t="s">
        <v>102</v>
      </c>
      <c r="B44" s="68"/>
      <c r="C44" s="69"/>
    </row>
    <row r="45" spans="1:9" ht="16.2" thickBot="1" x14ac:dyDescent="0.35"/>
    <row r="46" spans="1:9" ht="16.2" thickBot="1" x14ac:dyDescent="0.35">
      <c r="A46" s="15" t="s">
        <v>201</v>
      </c>
      <c r="B46" s="16" t="s">
        <v>192</v>
      </c>
      <c r="C46" s="17" t="str">
        <f>LEFT(C47,2)+LEFT(C48,2)+LEFT(C49,2)+LEFT(C50,2)&amp;" Minutes."</f>
        <v>81 Minutes.</v>
      </c>
    </row>
    <row r="47" spans="1:9" x14ac:dyDescent="0.3">
      <c r="A47" s="52" t="s">
        <v>91</v>
      </c>
      <c r="B47" s="52"/>
      <c r="C47" s="1" t="s">
        <v>47</v>
      </c>
    </row>
    <row r="48" spans="1:9" x14ac:dyDescent="0.3">
      <c r="A48" s="52" t="s">
        <v>92</v>
      </c>
      <c r="B48" s="52"/>
      <c r="C48" s="1" t="s">
        <v>43</v>
      </c>
    </row>
    <row r="49" spans="1:3" x14ac:dyDescent="0.3">
      <c r="A49" s="52" t="s">
        <v>81</v>
      </c>
      <c r="B49" s="52"/>
      <c r="C49" s="1" t="s">
        <v>82</v>
      </c>
    </row>
    <row r="50" spans="1:3" x14ac:dyDescent="0.3">
      <c r="A50" s="52" t="s">
        <v>90</v>
      </c>
      <c r="B50" s="52"/>
      <c r="C50" s="1" t="s">
        <v>37</v>
      </c>
    </row>
    <row r="51" spans="1:3" x14ac:dyDescent="0.3">
      <c r="A51" s="95" t="s">
        <v>93</v>
      </c>
      <c r="B51" s="95"/>
      <c r="C51" s="1" t="s">
        <v>44</v>
      </c>
    </row>
    <row r="52" spans="1:3" ht="16.2" thickBot="1" x14ac:dyDescent="0.35"/>
    <row r="53" spans="1:3" ht="16.2" thickBot="1" x14ac:dyDescent="0.35">
      <c r="A53" s="67" t="s">
        <v>143</v>
      </c>
      <c r="B53" s="68"/>
      <c r="C53" s="69"/>
    </row>
    <row r="54" spans="1:3" ht="16.2" thickBot="1" x14ac:dyDescent="0.35"/>
    <row r="55" spans="1:3" ht="16.2" thickBot="1" x14ac:dyDescent="0.35">
      <c r="A55" s="15" t="s">
        <v>202</v>
      </c>
      <c r="B55" s="16" t="s">
        <v>190</v>
      </c>
      <c r="C55" s="17" t="str">
        <f>LEFT(C58,2)+LEFT(C59,2)+LEFT(C60,2)+LEFT(C61,2)+LEFT(C56,2)+LEFT(C57,2)&amp;" Minutes."</f>
        <v>108 Minutes.</v>
      </c>
    </row>
    <row r="56" spans="1:3" x14ac:dyDescent="0.3">
      <c r="A56" s="1" t="s">
        <v>96</v>
      </c>
      <c r="C56" s="1" t="s">
        <v>46</v>
      </c>
    </row>
    <row r="57" spans="1:3" x14ac:dyDescent="0.3">
      <c r="A57" s="1" t="s">
        <v>98</v>
      </c>
      <c r="C57" s="1" t="s">
        <v>38</v>
      </c>
    </row>
    <row r="58" spans="1:3" x14ac:dyDescent="0.3">
      <c r="A58" s="95" t="s">
        <v>99</v>
      </c>
      <c r="B58" s="95"/>
      <c r="C58" s="1" t="s">
        <v>74</v>
      </c>
    </row>
    <row r="59" spans="1:3" x14ac:dyDescent="0.3">
      <c r="A59" s="87" t="s">
        <v>133</v>
      </c>
      <c r="C59" s="1" t="s">
        <v>68</v>
      </c>
    </row>
    <row r="60" spans="1:3" x14ac:dyDescent="0.3">
      <c r="A60" s="52" t="s">
        <v>182</v>
      </c>
      <c r="B60" s="52"/>
      <c r="C60" s="1" t="s">
        <v>65</v>
      </c>
    </row>
    <row r="61" spans="1:3" x14ac:dyDescent="0.3">
      <c r="A61" s="52" t="s">
        <v>72</v>
      </c>
      <c r="B61" s="52"/>
      <c r="C61" s="1" t="s">
        <v>44</v>
      </c>
    </row>
    <row r="63" spans="1:3" x14ac:dyDescent="0.3">
      <c r="A63" s="52" t="s">
        <v>185</v>
      </c>
      <c r="B63" s="52"/>
    </row>
    <row r="64" spans="1:3" x14ac:dyDescent="0.3">
      <c r="A64" s="74" t="s">
        <v>178</v>
      </c>
      <c r="B64" s="74"/>
      <c r="C64" s="1" t="s">
        <v>184</v>
      </c>
    </row>
    <row r="65" spans="1:14" ht="16.2" thickBot="1" x14ac:dyDescent="0.35"/>
    <row r="66" spans="1:14" ht="16.2" thickBot="1" x14ac:dyDescent="0.35">
      <c r="A66" s="9" t="s">
        <v>203</v>
      </c>
      <c r="B66" s="11" t="s">
        <v>191</v>
      </c>
      <c r="C66" s="17" t="str">
        <f>LEFT(C67,2)+LEFT(C68,2)+LEFT(C69,2)&amp;" Minutes."</f>
        <v>47 Minutes.</v>
      </c>
    </row>
    <row r="67" spans="1:14" x14ac:dyDescent="0.3">
      <c r="A67" s="52" t="s">
        <v>130</v>
      </c>
      <c r="B67" s="52"/>
      <c r="C67" s="1" t="s">
        <v>44</v>
      </c>
    </row>
    <row r="68" spans="1:14" x14ac:dyDescent="0.3">
      <c r="A68" s="52" t="s">
        <v>100</v>
      </c>
      <c r="B68" s="52"/>
      <c r="C68" s="1" t="s">
        <v>82</v>
      </c>
    </row>
    <row r="69" spans="1:14" x14ac:dyDescent="0.3">
      <c r="A69" s="52" t="s">
        <v>97</v>
      </c>
      <c r="B69" s="52"/>
      <c r="C69" s="1" t="s">
        <v>58</v>
      </c>
      <c r="N69" s="4"/>
    </row>
    <row r="70" spans="1:14" x14ac:dyDescent="0.3">
      <c r="N70" s="4"/>
    </row>
    <row r="71" spans="1:14" ht="16.2" thickBot="1" x14ac:dyDescent="0.35">
      <c r="A71" s="52"/>
      <c r="B71" s="52"/>
      <c r="N71" s="4"/>
    </row>
    <row r="72" spans="1:14" ht="16.2" thickBot="1" x14ac:dyDescent="0.35">
      <c r="A72" s="67" t="s">
        <v>144</v>
      </c>
      <c r="B72" s="68"/>
      <c r="C72" s="69"/>
      <c r="N72" s="4"/>
    </row>
    <row r="73" spans="1:14" ht="16.2" thickBot="1" x14ac:dyDescent="0.35">
      <c r="N73" s="4"/>
    </row>
    <row r="74" spans="1:14" ht="16.2" thickBot="1" x14ac:dyDescent="0.35">
      <c r="A74" s="82" t="s">
        <v>204</v>
      </c>
      <c r="B74" s="83" t="s">
        <v>193</v>
      </c>
      <c r="C74" s="17" t="str">
        <f>LEFT(C76,2)&amp;" Minutes."</f>
        <v>57 Minutes.</v>
      </c>
    </row>
    <row r="75" spans="1:14" customFormat="1" x14ac:dyDescent="0.3">
      <c r="A75" s="74" t="s">
        <v>147</v>
      </c>
      <c r="B75" s="52"/>
      <c r="C75" s="1"/>
    </row>
    <row r="76" spans="1:14" customFormat="1" x14ac:dyDescent="0.3">
      <c r="A76" s="95" t="s">
        <v>1</v>
      </c>
      <c r="B76" s="95"/>
      <c r="C76" s="1" t="s">
        <v>60</v>
      </c>
    </row>
    <row r="77" spans="1:14" customFormat="1" x14ac:dyDescent="0.3">
      <c r="A77" s="1"/>
      <c r="B77" s="1"/>
      <c r="C77" s="1"/>
    </row>
    <row r="78" spans="1:14" customFormat="1" x14ac:dyDescent="0.3">
      <c r="A78" s="74" t="s">
        <v>148</v>
      </c>
      <c r="B78" s="55"/>
      <c r="C78" s="56"/>
    </row>
    <row r="79" spans="1:14" x14ac:dyDescent="0.3">
      <c r="A79" s="74" t="s">
        <v>149</v>
      </c>
      <c r="B79" s="55"/>
      <c r="C79" s="56"/>
    </row>
    <row r="80" spans="1:14" ht="16.2" thickBot="1" x14ac:dyDescent="0.35">
      <c r="A80" s="74"/>
      <c r="B80" s="55"/>
      <c r="C80" s="56"/>
    </row>
    <row r="81" spans="1:7" x14ac:dyDescent="0.3">
      <c r="A81" s="82" t="s">
        <v>205</v>
      </c>
      <c r="B81" s="81" t="s">
        <v>194</v>
      </c>
      <c r="C81" s="26" t="str">
        <f>LEFT(C82,2)+LEFT(C83,2)+LEFT(C84,2)&amp;" Minutes."</f>
        <v>99 Minutes.</v>
      </c>
    </row>
    <row r="82" spans="1:7" x14ac:dyDescent="0.3">
      <c r="A82" s="74" t="s">
        <v>36</v>
      </c>
      <c r="B82" s="74"/>
      <c r="C82" s="1" t="s">
        <v>50</v>
      </c>
      <c r="F82"/>
      <c r="G82"/>
    </row>
    <row r="83" spans="1:7" x14ac:dyDescent="0.3">
      <c r="A83" s="74" t="s">
        <v>56</v>
      </c>
      <c r="B83" s="52"/>
      <c r="C83" s="1" t="s">
        <v>51</v>
      </c>
      <c r="F83"/>
      <c r="G83"/>
    </row>
    <row r="84" spans="1:7" x14ac:dyDescent="0.3">
      <c r="A84" s="95" t="s">
        <v>49</v>
      </c>
      <c r="B84" s="95"/>
      <c r="C84" s="1" t="s">
        <v>42</v>
      </c>
    </row>
    <row r="85" spans="1:7" x14ac:dyDescent="0.3">
      <c r="A85" s="74"/>
      <c r="B85" s="52"/>
    </row>
    <row r="86" spans="1:7" ht="16.2" thickBot="1" x14ac:dyDescent="0.35"/>
    <row r="87" spans="1:7" x14ac:dyDescent="0.3">
      <c r="A87" s="80" t="s">
        <v>206</v>
      </c>
      <c r="B87" s="81" t="s">
        <v>20</v>
      </c>
      <c r="C87" s="26" t="str">
        <f>LEFT(C88,2)+LEFT(C89,2)+LEFT(C90,2)&amp;" Minutes."</f>
        <v>75 Minutes.</v>
      </c>
    </row>
    <row r="88" spans="1:7" x14ac:dyDescent="0.3">
      <c r="A88" s="2" t="s">
        <v>25</v>
      </c>
      <c r="C88" s="1" t="s">
        <v>37</v>
      </c>
    </row>
    <row r="89" spans="1:7" x14ac:dyDescent="0.3">
      <c r="A89" s="2" t="s">
        <v>24</v>
      </c>
      <c r="C89" s="1" t="s">
        <v>30</v>
      </c>
    </row>
    <row r="90" spans="1:7" x14ac:dyDescent="0.3">
      <c r="A90" s="2" t="s">
        <v>23</v>
      </c>
      <c r="C90" s="1" t="s">
        <v>55</v>
      </c>
    </row>
    <row r="92" spans="1:7" x14ac:dyDescent="0.3">
      <c r="A92" s="7" t="s">
        <v>75</v>
      </c>
    </row>
    <row r="93" spans="1:7" x14ac:dyDescent="0.3">
      <c r="A93" s="2" t="s">
        <v>76</v>
      </c>
    </row>
    <row r="94" spans="1:7" x14ac:dyDescent="0.3">
      <c r="A94" s="2" t="s">
        <v>17</v>
      </c>
    </row>
    <row r="95" spans="1:7" x14ac:dyDescent="0.3">
      <c r="A95" s="2" t="s">
        <v>70</v>
      </c>
    </row>
    <row r="96" spans="1:7" x14ac:dyDescent="0.3">
      <c r="A96" s="2" t="s">
        <v>71</v>
      </c>
    </row>
    <row r="97" spans="1:3" ht="16.2" thickBot="1" x14ac:dyDescent="0.35"/>
    <row r="98" spans="1:3" ht="16.2" thickBot="1" x14ac:dyDescent="0.35">
      <c r="A98" s="9" t="s">
        <v>220</v>
      </c>
      <c r="B98" s="12" t="s">
        <v>183</v>
      </c>
      <c r="C98" s="17" t="str">
        <f>LEFT(C99,2)+LEFT(C100,2)+LEFT(C102,2)+LEFT(C103,2)+LEFT(C107,2)+LEFT(C106,2)&amp;" Minutes."</f>
        <v>132 Minutes.</v>
      </c>
    </row>
    <row r="99" spans="1:3" x14ac:dyDescent="0.3">
      <c r="A99" s="3" t="s">
        <v>129</v>
      </c>
      <c r="C99" s="1" t="s">
        <v>85</v>
      </c>
    </row>
    <row r="100" spans="1:3" x14ac:dyDescent="0.3">
      <c r="A100" s="3" t="s">
        <v>132</v>
      </c>
      <c r="C100" s="1" t="s">
        <v>68</v>
      </c>
    </row>
    <row r="101" spans="1:3" x14ac:dyDescent="0.3">
      <c r="A101" s="74" t="s">
        <v>177</v>
      </c>
      <c r="B101" s="52"/>
    </row>
    <row r="102" spans="1:3" x14ac:dyDescent="0.3">
      <c r="A102" s="2" t="s">
        <v>45</v>
      </c>
      <c r="B102" s="5"/>
      <c r="C102" s="1" t="s">
        <v>48</v>
      </c>
    </row>
    <row r="103" spans="1:3" x14ac:dyDescent="0.3">
      <c r="A103" s="79" t="s">
        <v>153</v>
      </c>
      <c r="B103" s="84"/>
      <c r="C103" s="1" t="s">
        <v>154</v>
      </c>
    </row>
    <row r="104" spans="1:3" x14ac:dyDescent="0.3">
      <c r="A104" s="70" t="s">
        <v>158</v>
      </c>
    </row>
    <row r="106" spans="1:3" x14ac:dyDescent="0.3">
      <c r="A106" s="70" t="s">
        <v>28</v>
      </c>
      <c r="C106" s="1" t="s">
        <v>52</v>
      </c>
    </row>
    <row r="107" spans="1:3" x14ac:dyDescent="0.3">
      <c r="A107" s="70" t="s">
        <v>141</v>
      </c>
      <c r="C107" s="1" t="s">
        <v>52</v>
      </c>
    </row>
    <row r="108" spans="1:3" x14ac:dyDescent="0.3">
      <c r="A108" s="70" t="s">
        <v>140</v>
      </c>
    </row>
    <row r="109" spans="1:3" ht="16.2" thickBot="1" x14ac:dyDescent="0.35"/>
    <row r="110" spans="1:3" x14ac:dyDescent="0.3">
      <c r="A110" s="80" t="s">
        <v>216</v>
      </c>
      <c r="B110" s="81" t="s">
        <v>20</v>
      </c>
      <c r="C110" s="26"/>
    </row>
    <row r="113" spans="1:3" ht="16.2" thickBot="1" x14ac:dyDescent="0.35">
      <c r="A113" s="57" t="s">
        <v>217</v>
      </c>
      <c r="B113" s="58" t="s">
        <v>16</v>
      </c>
      <c r="C113" s="59" t="s">
        <v>159</v>
      </c>
    </row>
  </sheetData>
  <mergeCells count="7">
    <mergeCell ref="E3:H3"/>
    <mergeCell ref="A58:B58"/>
    <mergeCell ref="A84:B84"/>
    <mergeCell ref="A76:B76"/>
    <mergeCell ref="A51:B51"/>
    <mergeCell ref="A12:B12"/>
    <mergeCell ref="A13:B13"/>
  </mergeCells>
  <phoneticPr fontId="9" type="noConversion"/>
  <conditionalFormatting sqref="F6:F16">
    <cfRule type="expression" dxfId="2" priority="39">
      <formula>OR(F6=$K$16,F6=$K$21)</formula>
    </cfRule>
    <cfRule type="expression" dxfId="1" priority="40">
      <formula>OR(F6=$K$17,F6=$K$20,F6=$K$22)</formula>
    </cfRule>
    <cfRule type="expression" dxfId="0" priority="41">
      <formula>OR(F6=$K$15,F6=#REF!)</formula>
    </cfRule>
  </conditionalFormatting>
  <hyperlinks>
    <hyperlink ref="A82" r:id="rId1" display="Re-Order Point (ROP)-New" xr:uid="{00000000-0004-0000-0000-00000E000000}"/>
    <hyperlink ref="A102" r:id="rId2" xr:uid="{00000000-0004-0000-0000-000012000000}"/>
    <hyperlink ref="A56" r:id="rId3" display="2. Capacity Key Problems" xr:uid="{00000000-0004-0000-0000-000013000000}"/>
    <hyperlink ref="A50" r:id="rId4" display="3. Flow Time in the Game" xr:uid="{00000000-0004-0000-0000-000017000000}"/>
    <hyperlink ref="A57" r:id="rId5" display="3. Capacity and Utilization in the Game" xr:uid="{00000000-0004-0000-0000-000018000000}"/>
    <hyperlink ref="A83" r:id="rId6" xr:uid="{00000000-0004-0000-0000-000026000000}"/>
    <hyperlink ref="A22" r:id="rId7" xr:uid="{EC0BEE33-0985-457C-9CD7-C6F2F46E3F75}"/>
    <hyperlink ref="A90" r:id="rId8" xr:uid="{8019F1FA-9746-4FDA-A2CB-9298D3CD8A31}"/>
    <hyperlink ref="A89" r:id="rId9" xr:uid="{BC356044-3DD2-4573-8FE4-75FB63F15527}"/>
    <hyperlink ref="A84" r:id="rId10" xr:uid="{45647D1E-14AF-4E1C-AC84-4056EA69199B}"/>
    <hyperlink ref="A40" r:id="rId11" display="4. Problems Weighted Moving Average-WMA" xr:uid="{8D9E8F0A-30DE-4207-A665-CCA1CD768343}"/>
    <hyperlink ref="A47" r:id="rId12" display="1. Introduction to Little Law- The Coffee Shop Problem K1" xr:uid="{AE8BFED9-BE27-49B3-8FD7-847C80925EDD}"/>
    <hyperlink ref="A48" r:id="rId13" display="3. Examplres on the Little Law -3. The College of Business" xr:uid="{D41953AA-C1C1-4C3B-98A1-C6F03744DCB4}"/>
    <hyperlink ref="A51" r:id="rId14" display="2. The Fruit Juice Stand - Roblem K2c" xr:uid="{D717863F-6221-4CE5-B24F-9E0C85762B93}"/>
    <hyperlink ref="A95" r:id="rId15" display="Throughput-P0" xr:uid="{42F41F97-2768-4AE7-94CB-79379AAB07E4}"/>
    <hyperlink ref="A61" r:id="rId16" display="2c. The Fruit Juice Stand - Problem K2c" xr:uid="{58B3F630-165F-444A-8A6A-1346899EDBED}"/>
    <hyperlink ref="A61:B61" r:id="rId17" display="3Stations-Problem" xr:uid="{07E2A641-C919-495F-B1DA-7AB048816DB3}"/>
    <hyperlink ref="A58" r:id="rId18" display="2. Game Capacity Practice" xr:uid="{6367ED77-CFCD-4172-9B41-E2A8B5124256}"/>
    <hyperlink ref="A94" r:id="rId19" xr:uid="{184F0E65-37F5-48FC-9BA8-28CB1B2D929C}"/>
    <hyperlink ref="A88" r:id="rId20" xr:uid="{064A3231-B4AE-4D05-8E7F-CC16BC1C2102}"/>
    <hyperlink ref="A106" r:id="rId21" xr:uid="{A2EC7949-2071-4C87-9DEF-EC59D54A2DC8}"/>
    <hyperlink ref="A92" r:id="rId22" display="Throughput-P5" xr:uid="{777D4B83-3AB4-4005-AF98-C91867F303E9}"/>
    <hyperlink ref="A96" r:id="rId23" xr:uid="{1E4AFDE8-D887-4904-8502-D8FC5AAC33FD}"/>
    <hyperlink ref="A93" r:id="rId24" display="Throughput-Game-Practice-2" xr:uid="{4873743F-EDFB-4796-BC4D-E882A282E3AB}"/>
    <hyperlink ref="A49" r:id="rId25" display="2c. The Fruit Juice Stand - Problem K2c" xr:uid="{BC15E78F-C23F-4A8A-9774-D16E0920EB86}"/>
    <hyperlink ref="A60" r:id="rId26" display="4. Game-Pipeline-MaX-WIP" xr:uid="{CC44C42A-2F35-44CE-A72A-90B45B57CA48}"/>
    <hyperlink ref="A67" r:id="rId27" display="3. Capacity Multi-Flow-0" xr:uid="{32BBB3D7-8CB5-46EC-8087-7AD118F50A86}"/>
    <hyperlink ref="A68" r:id="rId28" display="3. Capacity Multi-Flow-1" xr:uid="{A4F3E725-8C20-4DA7-883F-5A340DC694EA}"/>
    <hyperlink ref="A39" r:id="rId29" display="3. Problems- Exponential smoothing" xr:uid="{F5AB2EC7-37D5-42BE-B026-BAC17D5D35D2}"/>
    <hyperlink ref="A38" r:id="rId30" xr:uid="{A0A7508A-F1DD-4204-9866-8964502B47BD}"/>
    <hyperlink ref="A39:B39" r:id="rId31" display="Problems- Exponential smoothing" xr:uid="{389CAB0D-AA9E-4054-9EAC-A156774EF3CC}"/>
    <hyperlink ref="A29" r:id="rId32" display="1. Regression-Basics" xr:uid="{22F3FD7B-9FB9-4BBB-B9E8-84F8B857E3D2}"/>
    <hyperlink ref="A26" r:id="rId33" xr:uid="{BA5842C0-54CD-42F7-A4F2-E2E30F69E3D0}"/>
    <hyperlink ref="A26:B26" r:id="rId34" display="Regression: Causality-ECON-FIN-STAT-Association" xr:uid="{5E0F26F4-9978-4179-9789-90522A803A34}"/>
    <hyperlink ref="A7" r:id="rId35" xr:uid="{878D316C-51E7-4F93-88CC-2781B7460F4D}"/>
    <hyperlink ref="A21" r:id="rId36" xr:uid="{0B848FD3-85B8-45E5-BCF2-E216778EA2AF}"/>
    <hyperlink ref="A15" r:id="rId37" xr:uid="{FD32E576-9248-4B5E-A79D-FA3490031BD9}"/>
    <hyperlink ref="A14" r:id="rId38" xr:uid="{4D3B664B-69A8-4C7D-986E-92340B0054EC}"/>
    <hyperlink ref="A21:B21" r:id="rId39" display="3.Problems - Moving Average.pptx" xr:uid="{576001A1-947C-44CA-A0E0-A01373C4493A}"/>
    <hyperlink ref="A22:B22" r:id="rId40" display="Problems and More Concepts - MAD, TS, MSE, StdDevForc, MARD.pptx" xr:uid="{1748570E-5BA4-440A-882F-E386278EBB0D}"/>
    <hyperlink ref="A29:B29" r:id="rId41" display="Regression-Basics.pptx" xr:uid="{DBDC8D8E-6DB0-4698-B308-A766C829D79C}"/>
    <hyperlink ref="A38:B38" r:id="rId42" display="Exponential Smoothing Basic Lecture.xlsx" xr:uid="{7F975703-DEE2-444B-ACDA-321466A846F2}"/>
    <hyperlink ref="A99" r:id="rId43" xr:uid="{A96E019C-161C-41E7-96C3-5B8D8A1F30C7}"/>
    <hyperlink ref="A100" r:id="rId44" display="5. Capacity Product Mix" xr:uid="{CA810C43-0589-49F0-9035-2448F0468405}"/>
    <hyperlink ref="A59" r:id="rId45" xr:uid="{B824FE4E-67F9-46B3-9939-50DB0860342B}"/>
    <hyperlink ref="A18" location="AdditionalPractice!A18" display="Additional Material- Moving Average" xr:uid="{3FB2DDBE-C855-412E-8CE7-7D65EEB497C6}"/>
    <hyperlink ref="A18:B18" location="SBS!A16" display="Additional Material- Moving Average" xr:uid="{3C1851CD-0971-4B9E-9F59-CFC6C2AD8215}"/>
    <hyperlink ref="A44:C44" location="AdditionalPractice!A24" display="Additional Material- Exponential Smoothing" xr:uid="{AA5AFD46-C29B-4F93-8D5C-06D7F8D523C6}"/>
    <hyperlink ref="A18:C18" location="AdditionalPractice!A16" display="Additional Material- Moving Average" xr:uid="{4DCF3FE5-6139-4CF6-B60A-C91F3E188321}"/>
    <hyperlink ref="A108" r:id="rId46" xr:uid="{A035B908-FDB0-42B5-877B-4BA73C606897}"/>
    <hyperlink ref="A30:C30" location="AdditionalPractice!A41" display="Additional Material- Exponential Smoothing" xr:uid="{0DBDB16F-A937-44DE-A5CE-0F745F450975}"/>
    <hyperlink ref="A30" location="AdditionalPractice!A32" display="Additional Material- Regression" xr:uid="{17D21C86-1669-404D-BC1B-CE583C544C38}"/>
    <hyperlink ref="A44" location="AdditionalPractice!A25" display="Additional Material- Exponential Smoothing" xr:uid="{9D1DA3BF-FEC1-4BAA-A6BF-79501C8881FD}"/>
    <hyperlink ref="A53:C53" location="AdditionalPractice!A41" display="Additional Material- Exponential Smoothing" xr:uid="{A90D9D6E-0866-4F6D-9B9B-E6AD9B0647B9}"/>
    <hyperlink ref="A53" location="AdditionalPractice!A36" display="Additional Material- Little's  Law" xr:uid="{7CA4F62F-A395-4CCB-A39A-C986FC950B66}"/>
    <hyperlink ref="A72:C72" location="AdditionalPractice!A41" display="Additional Material- Exponential Smoothing" xr:uid="{9652094D-733A-41A5-94EB-66C8044157C8}"/>
    <hyperlink ref="A72" location="AdditionalPractice!A57" display="Additional Material- Capacity Planning" xr:uid="{418F5948-F83F-41E4-BD3B-196AC2E2BA78}"/>
    <hyperlink ref="A75" r:id="rId47" xr:uid="{4D2ACA34-1158-4728-9A56-68FEF22BD971}"/>
    <hyperlink ref="A78:A79" r:id="rId48" display="1.Inv.Introd.pptx" xr:uid="{95F69A0E-C881-454E-98B3-71ACB4020D59}"/>
    <hyperlink ref="A78" r:id="rId49" xr:uid="{02E2155D-877B-4D59-9ED5-C926B6A88094}"/>
    <hyperlink ref="A79" r:id="rId50" xr:uid="{3582CE46-6E8B-42F5-AB57-AA6DFE4AF457}"/>
    <hyperlink ref="A103" r:id="rId51" display="Location Decision- Factor Ranking Method" xr:uid="{AFE0F2B9-C677-4ADF-B6C5-80659299B0D0}"/>
    <hyperlink ref="A103:B103" r:id="rId52" display="SingleFacility-SL&amp;RL.xlsx" xr:uid="{941BCAE5-5CE3-4798-830B-0A67D0570174}"/>
    <hyperlink ref="A82:B82" r:id="rId53" display="Re-Order Point (ROP)" xr:uid="{F18E0F28-3016-4D0F-A5B2-E91114F9C431}"/>
    <hyperlink ref="A104" r:id="rId54" xr:uid="{40DBCAA8-86DA-4E3D-9BF3-DB9AB50162B0}"/>
    <hyperlink ref="A107" r:id="rId55" xr:uid="{7CD3CA1D-FA70-444B-9F05-0EDBC4F81947}"/>
    <hyperlink ref="A9" location="AdditionalPractice!A11" display="Additional Material- Excel" xr:uid="{CA7ACF55-4337-4932-AD2E-5B2AC0B542FA}"/>
    <hyperlink ref="A42:B42" r:id="rId56" display="More Problems For Practice.xlsx" xr:uid="{C278662C-0D1D-464E-9C12-93E3A824A9EE}"/>
    <hyperlink ref="A42" r:id="rId57" display="Forecasting in the Games.xlsx" xr:uid="{62B5998E-6B1D-4255-B941-BE16A3095CE8}"/>
    <hyperlink ref="A27" r:id="rId58" xr:uid="{6EA15B8D-F586-4084-A523-FA61E374CBA5}"/>
    <hyperlink ref="A69" r:id="rId59" display="4. Application Processing- Important Problem- K3siness- Problem K3" xr:uid="{9C0C619B-3574-4819-8C48-0B89E9919151}"/>
    <hyperlink ref="A101" r:id="rId60" xr:uid="{15B6784C-9CAC-4B82-BFD1-91864D4929F9}"/>
    <hyperlink ref="A64" r:id="rId61" display="2. Capacity Key Problems" xr:uid="{6A22D65A-D414-4620-948B-22710315C1DC}"/>
    <hyperlink ref="A76" r:id="rId62" xr:uid="{B87B3B3F-1EBD-4227-A4B3-185FD5F12360}"/>
    <hyperlink ref="A33" r:id="rId63" xr:uid="{3280965C-AA2D-41B2-9530-09CC93557C90}"/>
    <hyperlink ref="A36" r:id="rId64" xr:uid="{A784592E-A0D8-49B7-961C-734336742CC5}"/>
    <hyperlink ref="A35" r:id="rId65" xr:uid="{7CE28A93-817B-4F7E-A50D-6F91CC225950}"/>
    <hyperlink ref="A12" r:id="rId66" xr:uid="{B96E4938-80A5-4A5C-A223-2643814CA5F4}"/>
    <hyperlink ref="A13:B13" r:id="rId67" display="MusicalSummaryOfExcelBasics.MP4" xr:uid="{870F4C2B-447D-4B6C-9E06-D4556277BE8A}"/>
    <hyperlink ref="A16" r:id="rId68" xr:uid="{260A6D33-C36C-4997-9698-B7635D6FAF68}"/>
    <hyperlink ref="A23" r:id="rId69" display="2b.MA.MAD.TS.StdDev.MusicalReview.xlsx" xr:uid="{BCC310E9-F9DA-4E86-BE2E-DC58FCF9D244}"/>
    <hyperlink ref="A34" r:id="rId70" display="Regression: Causality-ECON-FIN-STAT-Break-Even- You may just watch the first example" xr:uid="{A2D0E5C8-43D1-49FA-AE9E-39B98522A754}"/>
  </hyperlinks>
  <pageMargins left="0.7" right="0.7" top="0.75" bottom="0.75" header="0.3" footer="0.3"/>
  <pageSetup orientation="portrait" r:id="rId71"/>
  <drawing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FDD0F-DC91-4199-9DC4-D2C86BBD1186}">
  <sheetPr>
    <tabColor rgb="FFFFFF00"/>
  </sheetPr>
  <dimension ref="A1:E111"/>
  <sheetViews>
    <sheetView topLeftCell="A25" zoomScale="87" zoomScaleNormal="87" workbookViewId="0">
      <selection activeCell="G33" sqref="F33:G33"/>
    </sheetView>
  </sheetViews>
  <sheetFormatPr defaultColWidth="19.44140625" defaultRowHeight="15.6" x14ac:dyDescent="0.3"/>
  <cols>
    <col min="1" max="1" width="13" style="1" customWidth="1"/>
    <col min="2" max="2" width="100.77734375" style="1" customWidth="1"/>
    <col min="3" max="3" width="22.77734375" style="1" bestFit="1" customWidth="1"/>
    <col min="4" max="4" width="23.21875" style="66" customWidth="1"/>
    <col min="5" max="5" width="20" style="1" customWidth="1"/>
    <col min="6" max="6" width="8.44140625" style="1" bestFit="1" customWidth="1"/>
    <col min="7" max="16384" width="19.44140625" style="1"/>
  </cols>
  <sheetData>
    <row r="1" spans="1:5" ht="16.5" customHeight="1" thickBot="1" x14ac:dyDescent="0.35">
      <c r="A1" s="31" t="s">
        <v>19</v>
      </c>
      <c r="B1" s="31"/>
      <c r="C1" s="1" t="s">
        <v>33</v>
      </c>
    </row>
    <row r="2" spans="1:5" ht="18.75" customHeight="1" thickBot="1" x14ac:dyDescent="0.35">
      <c r="A2" s="32" t="s">
        <v>34</v>
      </c>
      <c r="B2" s="33"/>
    </row>
    <row r="3" spans="1:5" ht="16.5" customHeight="1" thickBot="1" x14ac:dyDescent="0.35">
      <c r="A3" s="19" t="s">
        <v>78</v>
      </c>
      <c r="B3" s="19"/>
    </row>
    <row r="4" spans="1:5" ht="17.25" customHeight="1" thickBot="1" x14ac:dyDescent="0.35">
      <c r="A4" s="24" t="s">
        <v>77</v>
      </c>
      <c r="B4" s="24"/>
    </row>
    <row r="5" spans="1:5" ht="18.75" customHeight="1" thickBot="1" x14ac:dyDescent="0.35">
      <c r="A5" s="6" t="s">
        <v>79</v>
      </c>
      <c r="B5" s="25"/>
    </row>
    <row r="6" spans="1:5" ht="17.25" customHeight="1" x14ac:dyDescent="0.3"/>
    <row r="7" spans="1:5" ht="17.25" customHeight="1" thickBot="1" x14ac:dyDescent="0.35"/>
    <row r="8" spans="1:5" ht="17.25" customHeight="1" x14ac:dyDescent="0.3">
      <c r="A8" s="15" t="s">
        <v>59</v>
      </c>
      <c r="B8" s="16" t="s">
        <v>80</v>
      </c>
      <c r="C8" s="26"/>
    </row>
    <row r="9" spans="1:5" ht="17.25" customHeight="1" x14ac:dyDescent="0.3">
      <c r="A9" s="3" t="s">
        <v>64</v>
      </c>
      <c r="B9" s="5"/>
      <c r="C9" s="37"/>
    </row>
    <row r="10" spans="1:5" ht="17.25" customHeight="1" thickBot="1" x14ac:dyDescent="0.35"/>
    <row r="11" spans="1:5" ht="17.25" customHeight="1" thickBot="1" x14ac:dyDescent="0.35">
      <c r="A11" s="45" t="s">
        <v>109</v>
      </c>
      <c r="B11" s="46"/>
      <c r="C11" s="47"/>
    </row>
    <row r="12" spans="1:5" ht="16.5" customHeight="1" x14ac:dyDescent="0.3">
      <c r="A12" s="72" t="s">
        <v>111</v>
      </c>
      <c r="B12" s="20"/>
      <c r="C12" s="20" t="s">
        <v>66</v>
      </c>
    </row>
    <row r="13" spans="1:5" ht="16.5" customHeight="1" x14ac:dyDescent="0.3">
      <c r="A13" s="72" t="s">
        <v>165</v>
      </c>
      <c r="B13" s="20"/>
      <c r="C13" s="20" t="s">
        <v>42</v>
      </c>
    </row>
    <row r="14" spans="1:5" ht="16.5" customHeight="1" x14ac:dyDescent="0.3">
      <c r="A14" s="72" t="s">
        <v>110</v>
      </c>
      <c r="B14" s="20"/>
      <c r="C14" s="20" t="s">
        <v>65</v>
      </c>
    </row>
    <row r="15" spans="1:5" customFormat="1" ht="17.25" customHeight="1" x14ac:dyDescent="0.3">
      <c r="A15" s="96" t="s">
        <v>166</v>
      </c>
      <c r="B15" s="96"/>
      <c r="C15" s="20" t="s">
        <v>121</v>
      </c>
    </row>
    <row r="16" spans="1:5" customFormat="1" ht="17.25" customHeight="1" x14ac:dyDescent="0.3">
      <c r="A16" s="103" t="s">
        <v>167</v>
      </c>
      <c r="B16" s="103"/>
      <c r="C16" s="1"/>
      <c r="D16" s="1"/>
      <c r="E16" s="1"/>
    </row>
    <row r="17" spans="1:3" customFormat="1" ht="17.25" customHeight="1" thickBot="1" x14ac:dyDescent="0.35">
      <c r="A17" s="1"/>
      <c r="B17" s="1"/>
      <c r="C17" s="1"/>
    </row>
    <row r="18" spans="1:3" ht="17.25" customHeight="1" thickBot="1" x14ac:dyDescent="0.35">
      <c r="A18" s="45" t="s">
        <v>112</v>
      </c>
      <c r="B18" s="46"/>
      <c r="C18" s="47"/>
    </row>
    <row r="19" spans="1:3" ht="16.5" customHeight="1" x14ac:dyDescent="0.3">
      <c r="A19" s="53" t="s">
        <v>113</v>
      </c>
      <c r="B19" s="53"/>
      <c r="C19" s="29"/>
    </row>
    <row r="20" spans="1:3" ht="16.5" customHeight="1" x14ac:dyDescent="0.3">
      <c r="A20" s="75" t="s">
        <v>171</v>
      </c>
      <c r="B20"/>
    </row>
    <row r="21" spans="1:3" ht="16.5" customHeight="1" x14ac:dyDescent="0.3">
      <c r="A21" s="54" t="s">
        <v>67</v>
      </c>
      <c r="B21" s="54"/>
      <c r="C21" s="20" t="s">
        <v>35</v>
      </c>
    </row>
    <row r="22" spans="1:3" ht="16.5" customHeight="1" x14ac:dyDescent="0.3">
      <c r="A22" s="73" t="s">
        <v>114</v>
      </c>
      <c r="B22" s="54"/>
      <c r="C22" s="20"/>
    </row>
    <row r="23" spans="1:3" ht="16.5" customHeight="1" x14ac:dyDescent="0.3">
      <c r="A23" s="100" t="s">
        <v>115</v>
      </c>
      <c r="B23" s="100"/>
      <c r="C23" s="20"/>
    </row>
    <row r="24" spans="1:3" ht="17.25" customHeight="1" x14ac:dyDescent="0.3">
      <c r="A24" s="96" t="s">
        <v>162</v>
      </c>
      <c r="B24" s="96"/>
      <c r="C24" s="20"/>
    </row>
    <row r="25" spans="1:3" ht="17.25" customHeight="1" thickBot="1" x14ac:dyDescent="0.35"/>
    <row r="26" spans="1:3" ht="17.25" customHeight="1" thickBot="1" x14ac:dyDescent="0.35">
      <c r="A26" s="45" t="s">
        <v>102</v>
      </c>
      <c r="B26" s="46"/>
      <c r="C26" s="47"/>
    </row>
    <row r="27" spans="1:3" ht="17.25" customHeight="1" x14ac:dyDescent="0.3">
      <c r="A27" s="74" t="s">
        <v>168</v>
      </c>
      <c r="B27" s="52"/>
      <c r="C27" s="1" t="s">
        <v>32</v>
      </c>
    </row>
    <row r="28" spans="1:3" ht="17.25" customHeight="1" x14ac:dyDescent="0.3">
      <c r="A28" s="52" t="s">
        <v>104</v>
      </c>
      <c r="B28" s="52"/>
      <c r="C28" s="30"/>
    </row>
    <row r="29" spans="1:3" ht="17.25" customHeight="1" x14ac:dyDescent="0.3">
      <c r="A29" s="53" t="s">
        <v>106</v>
      </c>
      <c r="B29" s="53"/>
      <c r="C29" s="29" t="s">
        <v>30</v>
      </c>
    </row>
    <row r="30" spans="1:3" ht="17.25" customHeight="1" x14ac:dyDescent="0.3">
      <c r="A30" s="73" t="s">
        <v>169</v>
      </c>
      <c r="B30" s="54"/>
    </row>
    <row r="31" spans="1:3" ht="17.25" customHeight="1" x14ac:dyDescent="0.3">
      <c r="A31" s="54" t="s">
        <v>105</v>
      </c>
      <c r="B31" s="54"/>
      <c r="C31" s="20"/>
    </row>
    <row r="32" spans="1:3" ht="17.25" customHeight="1" thickBot="1" x14ac:dyDescent="0.35"/>
    <row r="33" spans="1:4" ht="16.2" thickBot="1" x14ac:dyDescent="0.35">
      <c r="A33" s="45" t="s">
        <v>137</v>
      </c>
      <c r="B33" s="46"/>
      <c r="C33" s="47"/>
    </row>
    <row r="34" spans="1:4" x14ac:dyDescent="0.3">
      <c r="A34" s="95" t="s">
        <v>89</v>
      </c>
      <c r="B34" s="95"/>
    </row>
    <row r="35" spans="1:4" ht="16.2" thickBot="1" x14ac:dyDescent="0.35">
      <c r="A35" s="52"/>
      <c r="B35" s="52"/>
    </row>
    <row r="36" spans="1:4" ht="16.2" thickBot="1" x14ac:dyDescent="0.35">
      <c r="A36" s="45" t="s">
        <v>138</v>
      </c>
      <c r="B36" s="46"/>
      <c r="C36" s="47"/>
    </row>
    <row r="38" spans="1:4" x14ac:dyDescent="0.3">
      <c r="A38" s="98" t="s">
        <v>123</v>
      </c>
      <c r="B38" s="98"/>
      <c r="C38" s="36"/>
    </row>
    <row r="39" spans="1:4" x14ac:dyDescent="0.3">
      <c r="A39" s="36" t="s">
        <v>124</v>
      </c>
      <c r="B39" s="36"/>
      <c r="C39" s="36"/>
      <c r="D39" s="1"/>
    </row>
    <row r="40" spans="1:4" x14ac:dyDescent="0.3">
      <c r="A40" s="20" t="s">
        <v>95</v>
      </c>
      <c r="B40" s="20"/>
      <c r="C40" s="20"/>
    </row>
    <row r="41" spans="1:4" x14ac:dyDescent="0.3">
      <c r="A41" s="20" t="s">
        <v>94</v>
      </c>
      <c r="B41" s="20"/>
      <c r="C41" s="20"/>
    </row>
    <row r="42" spans="1:4" x14ac:dyDescent="0.3">
      <c r="A42" s="102" t="s">
        <v>84</v>
      </c>
      <c r="B42" s="102"/>
      <c r="C42" s="36" t="s">
        <v>83</v>
      </c>
    </row>
    <row r="43" spans="1:4" ht="16.2" thickBot="1" x14ac:dyDescent="0.35"/>
    <row r="44" spans="1:4" ht="16.2" thickBot="1" x14ac:dyDescent="0.35">
      <c r="A44" s="67" t="s">
        <v>144</v>
      </c>
      <c r="B44" s="68"/>
      <c r="C44" s="69"/>
    </row>
    <row r="45" spans="1:4" x14ac:dyDescent="0.3">
      <c r="A45" s="101" t="s">
        <v>172</v>
      </c>
      <c r="B45" s="101"/>
      <c r="C45" s="36" t="s">
        <v>173</v>
      </c>
    </row>
    <row r="46" spans="1:4" x14ac:dyDescent="0.3">
      <c r="A46" s="38" t="s">
        <v>86</v>
      </c>
      <c r="B46" s="36"/>
      <c r="C46" s="36" t="s">
        <v>43</v>
      </c>
    </row>
    <row r="47" spans="1:4" x14ac:dyDescent="0.3">
      <c r="A47" s="97" t="s">
        <v>125</v>
      </c>
      <c r="B47" s="97"/>
      <c r="C47" s="36"/>
    </row>
    <row r="48" spans="1:4" x14ac:dyDescent="0.3">
      <c r="A48" s="77" t="s">
        <v>175</v>
      </c>
      <c r="B48" s="78"/>
      <c r="C48" s="36"/>
    </row>
    <row r="49" spans="1:3" x14ac:dyDescent="0.3">
      <c r="A49" s="77" t="s">
        <v>176</v>
      </c>
      <c r="B49" s="78"/>
      <c r="C49" s="36"/>
    </row>
    <row r="50" spans="1:3" x14ac:dyDescent="0.3">
      <c r="A50" s="76" t="s">
        <v>174</v>
      </c>
      <c r="B50" s="54"/>
      <c r="C50" s="20"/>
    </row>
    <row r="51" spans="1:3" ht="16.2" thickBot="1" x14ac:dyDescent="0.35">
      <c r="A51" s="74"/>
      <c r="B51" s="52"/>
    </row>
    <row r="52" spans="1:3" ht="16.2" thickBot="1" x14ac:dyDescent="0.35">
      <c r="A52" s="67" t="s">
        <v>145</v>
      </c>
      <c r="B52" s="68"/>
      <c r="C52" s="69"/>
    </row>
    <row r="53" spans="1:3" x14ac:dyDescent="0.3">
      <c r="A53" s="99" t="s">
        <v>1</v>
      </c>
      <c r="B53" s="99"/>
      <c r="C53" s="36" t="s">
        <v>60</v>
      </c>
    </row>
    <row r="54" spans="1:3" x14ac:dyDescent="0.3">
      <c r="A54" s="100" t="s">
        <v>150</v>
      </c>
      <c r="B54" s="100"/>
      <c r="C54" s="20" t="s">
        <v>152</v>
      </c>
    </row>
    <row r="55" spans="1:3" x14ac:dyDescent="0.3">
      <c r="A55" s="96" t="s">
        <v>151</v>
      </c>
      <c r="B55" s="96"/>
      <c r="C55" s="20"/>
    </row>
    <row r="57" spans="1:3" ht="16.2" thickBot="1" x14ac:dyDescent="0.35">
      <c r="A57" s="52"/>
      <c r="B57" s="52"/>
    </row>
    <row r="58" spans="1:3" ht="16.2" thickBot="1" x14ac:dyDescent="0.35">
      <c r="A58" s="45" t="s">
        <v>139</v>
      </c>
      <c r="B58" s="46"/>
      <c r="C58" s="47"/>
    </row>
    <row r="59" spans="1:3" x14ac:dyDescent="0.3">
      <c r="A59" s="70" t="s">
        <v>141</v>
      </c>
      <c r="C59" s="1" t="s">
        <v>52</v>
      </c>
    </row>
    <row r="60" spans="1:3" x14ac:dyDescent="0.3">
      <c r="A60" s="2" t="s">
        <v>45</v>
      </c>
      <c r="B60" s="5"/>
      <c r="C60" s="1" t="s">
        <v>48</v>
      </c>
    </row>
    <row r="61" spans="1:3" x14ac:dyDescent="0.3">
      <c r="A61" s="3" t="s">
        <v>129</v>
      </c>
      <c r="C61" s="1" t="s">
        <v>85</v>
      </c>
    </row>
    <row r="62" spans="1:3" x14ac:dyDescent="0.3">
      <c r="A62" s="3" t="s">
        <v>132</v>
      </c>
      <c r="C62" s="1" t="s">
        <v>68</v>
      </c>
    </row>
    <row r="64" spans="1:3" ht="16.2" thickBot="1" x14ac:dyDescent="0.35"/>
    <row r="65" spans="1:3" ht="16.2" thickBot="1" x14ac:dyDescent="0.35">
      <c r="A65" s="9" t="s">
        <v>131</v>
      </c>
      <c r="B65" s="12" t="s">
        <v>20</v>
      </c>
      <c r="C65" s="17" t="str">
        <f>LEFT(C66,2)+LEFT(C67,2)+LEFT(C68,2)&amp;" Minutes."</f>
        <v>75 Minutes.</v>
      </c>
    </row>
    <row r="66" spans="1:3" x14ac:dyDescent="0.3">
      <c r="A66" s="44" t="s">
        <v>25</v>
      </c>
      <c r="C66" s="1" t="s">
        <v>37</v>
      </c>
    </row>
    <row r="67" spans="1:3" x14ac:dyDescent="0.3">
      <c r="A67" s="2" t="s">
        <v>23</v>
      </c>
      <c r="C67" s="1" t="s">
        <v>55</v>
      </c>
    </row>
    <row r="68" spans="1:3" x14ac:dyDescent="0.3">
      <c r="A68" s="2" t="s">
        <v>24</v>
      </c>
      <c r="C68" s="1" t="s">
        <v>30</v>
      </c>
    </row>
    <row r="70" spans="1:3" x14ac:dyDescent="0.3">
      <c r="A70" s="7" t="s">
        <v>75</v>
      </c>
    </row>
    <row r="71" spans="1:3" x14ac:dyDescent="0.3">
      <c r="A71" s="2" t="s">
        <v>76</v>
      </c>
    </row>
    <row r="72" spans="1:3" x14ac:dyDescent="0.3">
      <c r="A72" s="14" t="s">
        <v>17</v>
      </c>
      <c r="B72" s="13"/>
    </row>
    <row r="73" spans="1:3" x14ac:dyDescent="0.3">
      <c r="A73" s="2" t="s">
        <v>70</v>
      </c>
    </row>
    <row r="74" spans="1:3" x14ac:dyDescent="0.3">
      <c r="A74" s="2" t="s">
        <v>71</v>
      </c>
    </row>
    <row r="75" spans="1:3" x14ac:dyDescent="0.3">
      <c r="A75" s="21" t="s">
        <v>29</v>
      </c>
      <c r="B75" s="20"/>
      <c r="C75" s="20"/>
    </row>
    <row r="76" spans="1:3" x14ac:dyDescent="0.3">
      <c r="A76" s="22" t="s">
        <v>2</v>
      </c>
      <c r="B76" s="20"/>
      <c r="C76" s="20"/>
    </row>
    <row r="77" spans="1:3" x14ac:dyDescent="0.3">
      <c r="A77" s="22" t="s">
        <v>0</v>
      </c>
      <c r="B77" s="20"/>
      <c r="C77" s="20"/>
    </row>
    <row r="78" spans="1:3" x14ac:dyDescent="0.3">
      <c r="A78" s="22"/>
      <c r="B78" s="20"/>
      <c r="C78" s="20"/>
    </row>
    <row r="79" spans="1:3" ht="16.2" thickBot="1" x14ac:dyDescent="0.35">
      <c r="A79" s="60"/>
    </row>
    <row r="80" spans="1:3" ht="16.2" thickBot="1" x14ac:dyDescent="0.35">
      <c r="A80" s="45" t="s">
        <v>155</v>
      </c>
      <c r="B80" s="46"/>
      <c r="C80" s="47"/>
    </row>
    <row r="81" spans="1:3" x14ac:dyDescent="0.3">
      <c r="A81" s="60" t="s">
        <v>2</v>
      </c>
    </row>
    <row r="82" spans="1:3" x14ac:dyDescent="0.3">
      <c r="A82" s="60" t="s">
        <v>21</v>
      </c>
    </row>
    <row r="83" spans="1:3" x14ac:dyDescent="0.3">
      <c r="A83" s="60" t="s">
        <v>0</v>
      </c>
    </row>
    <row r="84" spans="1:3" ht="16.2" thickBot="1" x14ac:dyDescent="0.35">
      <c r="A84" s="39"/>
      <c r="B84" s="39"/>
    </row>
    <row r="85" spans="1:3" ht="16.2" thickBot="1" x14ac:dyDescent="0.35">
      <c r="A85" s="10" t="s">
        <v>127</v>
      </c>
      <c r="B85" s="11" t="s">
        <v>128</v>
      </c>
    </row>
    <row r="86" spans="1:3" x14ac:dyDescent="0.3">
      <c r="A86" s="43" t="s">
        <v>61</v>
      </c>
      <c r="B86" s="42"/>
      <c r="C86" s="41" t="s">
        <v>62</v>
      </c>
    </row>
    <row r="87" spans="1:3" x14ac:dyDescent="0.3">
      <c r="A87" s="43" t="s">
        <v>73</v>
      </c>
      <c r="B87" s="41"/>
      <c r="C87" s="41" t="s">
        <v>57</v>
      </c>
    </row>
    <row r="88" spans="1:3" ht="16.2" thickBot="1" x14ac:dyDescent="0.35"/>
    <row r="89" spans="1:3" ht="16.2" thickBot="1" x14ac:dyDescent="0.35">
      <c r="A89" s="10" t="s">
        <v>126</v>
      </c>
      <c r="B89" s="11" t="s">
        <v>22</v>
      </c>
      <c r="C89" s="17" t="str">
        <f>LEFT(C90,2)&amp;" Minutes."</f>
        <v>43 Minutes.</v>
      </c>
    </row>
    <row r="90" spans="1:3" x14ac:dyDescent="0.3">
      <c r="A90" s="40" t="s">
        <v>11</v>
      </c>
      <c r="B90" s="41"/>
      <c r="C90" s="41" t="s">
        <v>54</v>
      </c>
    </row>
    <row r="91" spans="1:3" x14ac:dyDescent="0.3">
      <c r="A91" s="40" t="s">
        <v>27</v>
      </c>
      <c r="B91" s="41"/>
      <c r="C91" s="41"/>
    </row>
    <row r="92" spans="1:3" x14ac:dyDescent="0.3">
      <c r="A92" s="40" t="s">
        <v>6</v>
      </c>
      <c r="B92" s="41"/>
      <c r="C92" s="41" t="s">
        <v>53</v>
      </c>
    </row>
    <row r="93" spans="1:3" x14ac:dyDescent="0.3">
      <c r="A93" s="40" t="s">
        <v>26</v>
      </c>
      <c r="B93" s="41"/>
      <c r="C93" s="41"/>
    </row>
    <row r="94" spans="1:3" x14ac:dyDescent="0.3">
      <c r="A94" s="41"/>
      <c r="B94" s="41"/>
      <c r="C94" s="41"/>
    </row>
    <row r="95" spans="1:3" x14ac:dyDescent="0.3">
      <c r="A95" s="40" t="s">
        <v>12</v>
      </c>
      <c r="B95" s="41"/>
      <c r="C95" s="41"/>
    </row>
    <row r="96" spans="1:3" x14ac:dyDescent="0.3">
      <c r="A96" s="40" t="s">
        <v>7</v>
      </c>
      <c r="B96" s="41"/>
      <c r="C96" s="41"/>
    </row>
    <row r="97" spans="1:3" x14ac:dyDescent="0.3">
      <c r="A97" s="40" t="s">
        <v>8</v>
      </c>
      <c r="B97" s="41"/>
      <c r="C97" s="41"/>
    </row>
    <row r="98" spans="1:3" x14ac:dyDescent="0.3">
      <c r="A98" s="40" t="s">
        <v>9</v>
      </c>
      <c r="B98" s="41"/>
      <c r="C98" s="41"/>
    </row>
    <row r="99" spans="1:3" x14ac:dyDescent="0.3">
      <c r="A99" s="40" t="s">
        <v>10</v>
      </c>
      <c r="B99" s="41"/>
      <c r="C99" s="41"/>
    </row>
    <row r="100" spans="1:3" x14ac:dyDescent="0.3">
      <c r="A100" s="40" t="s">
        <v>13</v>
      </c>
      <c r="B100" s="41"/>
      <c r="C100" s="41"/>
    </row>
    <row r="101" spans="1:3" x14ac:dyDescent="0.3">
      <c r="A101" s="40" t="s">
        <v>14</v>
      </c>
      <c r="B101" s="41"/>
      <c r="C101" s="41"/>
    </row>
    <row r="102" spans="1:3" ht="16.2" thickBot="1" x14ac:dyDescent="0.35">
      <c r="A102" s="41"/>
      <c r="B102" s="41"/>
      <c r="C102" s="41"/>
    </row>
    <row r="103" spans="1:3" ht="16.2" thickBot="1" x14ac:dyDescent="0.35">
      <c r="A103" s="10" t="s">
        <v>63</v>
      </c>
      <c r="B103" s="11" t="s">
        <v>18</v>
      </c>
      <c r="C103" s="17"/>
    </row>
    <row r="104" spans="1:3" x14ac:dyDescent="0.3">
      <c r="A104" s="41"/>
      <c r="B104" s="41"/>
      <c r="C104" s="41"/>
    </row>
    <row r="105" spans="1:3" ht="16.2" thickBot="1" x14ac:dyDescent="0.35"/>
    <row r="106" spans="1:3" ht="16.2" thickBot="1" x14ac:dyDescent="0.35">
      <c r="A106" s="45" t="s">
        <v>156</v>
      </c>
      <c r="B106" s="46"/>
      <c r="C106" s="47"/>
    </row>
    <row r="107" spans="1:3" x14ac:dyDescent="0.3">
      <c r="A107" s="71" t="s">
        <v>3</v>
      </c>
      <c r="C107" s="1" t="s">
        <v>157</v>
      </c>
    </row>
    <row r="108" spans="1:3" x14ac:dyDescent="0.3">
      <c r="A108" s="60" t="s">
        <v>4</v>
      </c>
    </row>
    <row r="109" spans="1:3" x14ac:dyDescent="0.3">
      <c r="A109" s="60" t="s">
        <v>5</v>
      </c>
    </row>
    <row r="111" spans="1:3" x14ac:dyDescent="0.3">
      <c r="A111" s="3" t="s">
        <v>69</v>
      </c>
    </row>
  </sheetData>
  <mergeCells count="12">
    <mergeCell ref="A55:B55"/>
    <mergeCell ref="A15:B15"/>
    <mergeCell ref="A47:B47"/>
    <mergeCell ref="A38:B38"/>
    <mergeCell ref="A53:B53"/>
    <mergeCell ref="A54:B54"/>
    <mergeCell ref="A34:B34"/>
    <mergeCell ref="A45:B45"/>
    <mergeCell ref="A42:B42"/>
    <mergeCell ref="A24:B24"/>
    <mergeCell ref="A23:B23"/>
    <mergeCell ref="A16:B16"/>
  </mergeCells>
  <phoneticPr fontId="9" type="noConversion"/>
  <hyperlinks>
    <hyperlink ref="A81" r:id="rId1" display="http://www.csun.edu/~aa2035/CourseBase/Throughput/3.ThroughputProfitMultiplier.pptx" xr:uid="{5B1DB521-5AE3-4DC0-8D8A-006DF5DC9748}"/>
    <hyperlink ref="A82" r:id="rId2" display="http://www.csun.edu/~aa2035/CourseBase/Throughput/ThroughputAssignment.pptx" xr:uid="{5532D3F9-502F-4E89-8F9C-9278028F344E}"/>
    <hyperlink ref="A83" r:id="rId3" display="http://www.csun.edu/~aa2035/CourseBase/TOC/TOCNew/TOCNew_0_CostAccountingExample.pptx" xr:uid="{D11103AF-6881-4ED5-A544-A141B29F731A}"/>
    <hyperlink ref="A108" r:id="rId4" display="http://www.csun.edu/~aa2035/CourseBase/WaitingLine/Assignments/WaitingLinesProblemsSe1.pptx" xr:uid="{C14411A0-82BC-4A30-BF66-076BE2341A64}"/>
    <hyperlink ref="A109" r:id="rId5" display="http://www.csun.edu/~aa2035/CourseBase/WaitingLine/Assignments/WaitingLinesProblemsSet2.pptx" xr:uid="{A4D48E57-1240-41C7-8D36-49FB3D5EDF3E}"/>
    <hyperlink ref="A60" r:id="rId6" xr:uid="{EDA7E91A-69C5-43FE-8583-0E87423F84D0}"/>
    <hyperlink ref="A92" r:id="rId7" xr:uid="{A289864C-4082-4784-AF99-346CD904C694}"/>
    <hyperlink ref="A91" r:id="rId8" display="http://www.csun.edu/~aa2035/CourseBase/TOC/TOCNew/TOCNew_1.5_PreLP_Practice.pptx" xr:uid="{EAE8D56D-8B56-43E6-B79F-95DF474B0B01}"/>
    <hyperlink ref="A96" r:id="rId9" display="http://www.csun.edu/~aa2035/CourseBase/LP/Ch6a.ppt" xr:uid="{64528C93-460B-439A-AEEF-2A095A22BB8D}"/>
    <hyperlink ref="A97" r:id="rId10" display="http://www.csun.edu/~aa2035/CourseBase/LP/a.html" xr:uid="{86A58568-E497-4406-93AE-2F9FBE055A8A}"/>
    <hyperlink ref="A98" r:id="rId11" display="http://www.csun.edu/~aa2035/CourseBase/LP/Ch6b.ppt" xr:uid="{9534E2C6-49B3-47D9-BAD9-D5649D4ED882}"/>
    <hyperlink ref="A99" r:id="rId12" display="http://www.csun.edu/~aa2035/CourseBase/LP/Ch6b.html" xr:uid="{ADB9706B-4B3A-4AB0-B9D7-9EACB9AE02FF}"/>
    <hyperlink ref="A90" r:id="rId13" display="http://www.csun.edu/~aa2035/CourseBase/TOC/TOCNew/TOCNew_2_LP.pptx" xr:uid="{D1D7B556-A937-4D07-8144-11888D3B657C}"/>
    <hyperlink ref="A95" r:id="rId14" display="http://www.csun.edu/~aa2035/CourseBase/TOC/TOCNew/TOCNew_2_LP_Practice.pptx" xr:uid="{04E33377-A304-40DE-AFC4-0737158FD56B}"/>
    <hyperlink ref="A100" r:id="rId15" display="http://www.csun.edu/~aa2035/CourseBase/LP/LPPractice.pptx" xr:uid="{802DCADF-B913-4F07-A796-72B56B62F6E6}"/>
    <hyperlink ref="A101" r:id="rId16" display="http://www.csun.edu/~aa2035/CourseBase/LP/PracticeSet2.pptx" xr:uid="{6579E9D7-2AF0-4C69-AF5D-C77F6F842C12}"/>
    <hyperlink ref="A93" r:id="rId17" xr:uid="{8EECC17A-A43D-4DA0-80D2-884019AE8D0E}"/>
    <hyperlink ref="A67" r:id="rId18" xr:uid="{D8629CEE-9383-47AC-B05F-E977AD5AE984}"/>
    <hyperlink ref="A68" r:id="rId19" xr:uid="{D6272F46-20B2-4069-98DB-4E04746008AC}"/>
    <hyperlink ref="A86" r:id="rId20" xr:uid="{A0EC3A4A-2EFE-458B-BA56-994769FE7418}"/>
    <hyperlink ref="A87" r:id="rId21" display="Process Control Charts-Quality Aspects" xr:uid="{39111ABF-BB18-4BF5-8C5D-E16E878DCC44}"/>
    <hyperlink ref="A34" r:id="rId22" display="4. Regression.TimeSeries.Association - Practice" xr:uid="{3B648F05-D64A-4F1A-AE70-6DB713C7CD79}"/>
    <hyperlink ref="A111" r:id="rId23" display="3. Problems and More Concepts - MAD, TS, MSE, StdDevForc, MARD.pptx" xr:uid="{A58634A7-3518-4FE5-B55E-4ECC5997A582}"/>
    <hyperlink ref="A73" r:id="rId24" display="Throughput-P0" xr:uid="{FFC48ED9-D8EE-4347-8EBE-70D36A63E2CD}"/>
    <hyperlink ref="A38" r:id="rId25" display="More Problems on Process Flow-Basic" xr:uid="{113D8023-C208-4E71-B798-5D772362ED73}"/>
    <hyperlink ref="A72" r:id="rId26" xr:uid="{05BDCC90-0838-4912-BD91-53D1774FD8F9}"/>
    <hyperlink ref="A76" r:id="rId27" xr:uid="{8D2D439B-F1FD-486F-ADAE-8351DA909747}"/>
    <hyperlink ref="A77" r:id="rId28" display="http://www.csun.edu/~aa2035/CourseBase/TOC/TOCNew/TOCNew_0_CostAccountingExample.pptx" xr:uid="{0B5CB09A-DB64-4320-B439-FC2E5AA2AC2C}"/>
    <hyperlink ref="A66" r:id="rId29" xr:uid="{BC4BFFF6-79F7-4114-9E0D-4E028A56C9E3}"/>
    <hyperlink ref="A46" r:id="rId30" display="Throughput-P3" xr:uid="{FEDDB9F5-C171-44F7-BC1C-45C2CD8B5F0B}"/>
    <hyperlink ref="A59" r:id="rId31" xr:uid="{604F6ECD-DBC3-475A-9970-02889EC92073}"/>
    <hyperlink ref="A70" r:id="rId32" display="Throughput-P5" xr:uid="{4F913AD4-AF6A-493C-BA0E-2E443AEF446D}"/>
    <hyperlink ref="A75" r:id="rId33" display="Throughput-P6" xr:uid="{A6E9DBEF-4D6A-42E6-BA8D-F414A39C2149}"/>
    <hyperlink ref="A74" r:id="rId34" xr:uid="{B20111B8-B807-4877-831A-C864CDF21DBD}"/>
    <hyperlink ref="A71" r:id="rId35" display="Throughput-Game-Practice-2" xr:uid="{D1146407-8AD3-4A42-AE1A-F436C56DD20C}"/>
    <hyperlink ref="A41:A43" r:id="rId36" display="3Stations-Problem" xr:uid="{B2651056-BFE4-475D-9838-5DA820BA9E92}"/>
    <hyperlink ref="A41" r:id="rId37" display="6.Additional Practice Problems-Advanced" xr:uid="{929709A2-9A21-4416-A17A-087779B20C50}"/>
    <hyperlink ref="A40" r:id="rId38" display="6.Additional Practice Problems-Finance" xr:uid="{DADA30BD-EDEB-45C6-AEB1-2B996EC6E441}"/>
    <hyperlink ref="A28" r:id="rId39" display="9. Additional Examples As Much As You Need-ES.excel" xr:uid="{73EC3BCD-6A20-45E1-9F38-894C3DDF31F5}"/>
    <hyperlink ref="A29" r:id="rId40" display="1. Exponential Smoothing Basic Lecture" xr:uid="{4851C548-9671-46C3-A762-F4B2292CC8C5}"/>
    <hyperlink ref="A31:B31" r:id="rId41" display="More Problems For Practice.xlsx" xr:uid="{6CE686B7-0AB5-434A-B95D-325B5EC4C7C7}"/>
    <hyperlink ref="A28:C28" r:id="rId42" display="3c. Additional Examples As Much As You Need-ES.xlsx" xr:uid="{DC1881E8-D118-435E-B0FB-8EB5F45E7764}"/>
    <hyperlink ref="A21" r:id="rId43" display="5. Excel Functions Using Moving Average, and Forecast Accuracy.xlsx" xr:uid="{FEF4ACEF-B265-4AF6-BB11-6D9823C09AAB}"/>
    <hyperlink ref="A14" r:id="rId44" xr:uid="{A3D65AAA-0F99-4711-A621-A57F72C887B2}"/>
    <hyperlink ref="A12" r:id="rId45" xr:uid="{90F4BE4A-93AA-473C-986C-7A45287C4141}"/>
    <hyperlink ref="A22" r:id="rId46" xr:uid="{CEBE46E8-6FD3-46B1-B207-0EB46007A41F}"/>
    <hyperlink ref="A21:B21" r:id="rId47" display="5. Improve Your Excel Skills Using Moving Average, and Forecast Accuracy.xlsx" xr:uid="{C9A3BF4D-C17A-488D-B08B-105749E90F86}"/>
    <hyperlink ref="A22:B22" r:id="rId48" display="6. Fit Stationary Data &amp; AllMA.xlsx" xr:uid="{083A91CC-5D65-4803-B764-506AED0FABBC}"/>
    <hyperlink ref="A23" r:id="rId49" display="2. Problems - Moving Average.pptx" xr:uid="{7A2710F9-1BDB-43F8-8C27-9DAFDA0FDFE5}"/>
    <hyperlink ref="A23:B23" r:id="rId50" display="7. MA Advanced Proofs.pptx" xr:uid="{1CA38068-25A4-4F24-8037-EC82DF406807}"/>
    <hyperlink ref="A19" r:id="rId51" display="2. Problems - Moving Average.pptx" xr:uid="{418F0BF7-304B-4057-96FC-2311E0B73893}"/>
    <hyperlink ref="A19:B19" r:id="rId52" display="9. Additional MA Problems.pptx" xr:uid="{1F16E289-18A6-4E3D-B7D0-5020628C3959}"/>
    <hyperlink ref="A24" r:id="rId53" display="2. Problems - Moving Average.pptx" xr:uid="{0D7B6A12-4319-40C2-8173-568C9ADAE5FC}"/>
    <hyperlink ref="A24:B24" r:id="rId54" display="10.AllPurposeMovingAverage-Game.xlsx" xr:uid="{6CA959EF-C36B-4758-8EF8-3A3DEC563C32}"/>
    <hyperlink ref="A39" r:id="rId55" display="Additional Process Flow Practice Problems-Basic" xr:uid="{09DFE95D-1D82-45F4-A984-43BCCBD59446}"/>
    <hyperlink ref="A47" r:id="rId56" display="4. Game-Pipeline-MaX-WIP" xr:uid="{0D1CA85F-16C1-42C2-A287-3D70742E07B6}"/>
    <hyperlink ref="A47:B47" r:id="rId57" display="Game-Pipeline-MaX-WIP-Practice" xr:uid="{77637FF1-234B-4ABE-A2AE-795BE096210A}"/>
    <hyperlink ref="A61" r:id="rId58" xr:uid="{38A0B80D-F9A1-456E-9359-74B53213C1FC}"/>
    <hyperlink ref="A62" r:id="rId59" display="5. Capacity Product Mix" xr:uid="{71F64632-0621-4F9E-BAA4-D3346844EFAC}"/>
    <hyperlink ref="A44:C44" location="AdditionalPractice!A41" display="Additional Material- Exponential Smoothing" xr:uid="{BC830BDB-F3D0-4C4B-97F9-1B37B7C03FFB}"/>
    <hyperlink ref="A44" location="AdditionalPractice!A50" display="Additional Material- Little's  Law" xr:uid="{16B05F65-CA11-48B2-8574-AA409001E53A}"/>
    <hyperlink ref="A52:C52" location="AdditionalPractice!A41" display="Additional Material- Exponential Smoothing" xr:uid="{92C377B5-C0FD-4890-9CEE-6FD1E8FDBFB7}"/>
    <hyperlink ref="A52" location="AdditionalPractice!A50" display="Additional Material- Little's  Law" xr:uid="{B2F065A1-9922-4BCB-97A4-6C6F1B627117}"/>
    <hyperlink ref="A53" r:id="rId60" xr:uid="{00000000-0004-0000-0000-000002000000}"/>
    <hyperlink ref="A54" r:id="rId61" display="Assignment Inventory Basics Problems" xr:uid="{D6ACCC5C-4060-4BFB-BA92-E6D8C197D940}"/>
    <hyperlink ref="A54" r:id="rId62" xr:uid="{F102E431-A30A-4A4B-9485-3ED154605410}"/>
    <hyperlink ref="A55" r:id="rId63" display="4.JointReplenishment.pptx" xr:uid="{6588265C-ECC7-43F3-AFA8-EAB2C53C4C1B}"/>
    <hyperlink ref="A55:B55" r:id="rId64" display="5.AggregationTransportVSCarrying.pptx" xr:uid="{49D58649-2C21-48A3-AD94-B5CFC60C6F28}"/>
    <hyperlink ref="A107" r:id="rId65" xr:uid="{BF45FFC8-85E6-4AE0-900C-4F2ACBD5510C}"/>
    <hyperlink ref="A15" r:id="rId66" display="2. Problems - Moving Average.pptx" xr:uid="{4BB6A96F-9DD5-4E95-BB4C-FCC6E877CB59}"/>
    <hyperlink ref="A15:B15" r:id="rId67" display="6.DynamicGraph.xlsx" xr:uid="{78872A30-174C-4683-A9CD-80D47DD11837}"/>
    <hyperlink ref="A13" r:id="rId68" display="3.RankSmallLargeMixedRef2020.xlsx" xr:uid="{B25B677B-9837-4B8E-9510-DAA6222433C4}"/>
    <hyperlink ref="A9" r:id="rId69" xr:uid="{247F0281-163D-4D11-85CB-2B746DD3EE6E}"/>
    <hyperlink ref="A16" r:id="rId70" display="1.RelativeAbsoluteMixed.xlsx" xr:uid="{AC29FE30-E8DA-41DC-8BEC-150E9F04BB86}"/>
    <hyperlink ref="A16:B16" r:id="rId71" display="PracticeExcelBasics.xlsx" xr:uid="{FBF66978-A9E2-4CD4-929A-04F78A780394}"/>
    <hyperlink ref="A27" r:id="rId72" display="Exponential Smoothing Optimal Alpha Two Procedures.pptx" xr:uid="{A8D178DC-406D-4CEF-999F-C56BDABFCE51}"/>
    <hyperlink ref="A30:B30" r:id="rId73" display="More Problems For Practice.xlsx" xr:uid="{1C467B6E-5732-4F00-B78A-3AD86829E2E6}"/>
    <hyperlink ref="A30" r:id="rId74" display="Why Age of Data in ExpoSmoo is 1/alpha.pptx" xr:uid="{392A6EB5-C233-4907-A5D4-9F8F9F8C1D96}"/>
    <hyperlink ref="A20" r:id="rId75" xr:uid="{CFE0FC75-7923-4B55-A72E-9CCF09C8A259}"/>
    <hyperlink ref="A45" r:id="rId76" display="2. Capacity Key Problems" xr:uid="{B2BF123C-3F41-4AAD-B52F-CA13569EA758}"/>
    <hyperlink ref="A45:B45" r:id="rId77" display="0.Capacity-Introduction.pptx" xr:uid="{462464C3-1F64-4EF4-9AF1-D56E97BA0D01}"/>
    <hyperlink ref="A50" r:id="rId78" xr:uid="{D99F2C8B-AF2A-40F5-AD82-EDEF2CCD8968}"/>
    <hyperlink ref="A42" r:id="rId79" display="2c. The Fruit Juice Stand - Problem K2c" xr:uid="{8CA97584-B198-4E44-84C4-B18E74BCFDE5}"/>
    <hyperlink ref="A48" r:id="rId80" xr:uid="{FC5F278C-EA4A-435D-B1AB-02EC25BDF5F3}"/>
    <hyperlink ref="A49" r:id="rId81" xr:uid="{D04B32E4-90DB-45C1-95C0-FCFD094F5526}"/>
  </hyperlinks>
  <pageMargins left="0.7" right="0.7" top="0.75" bottom="0.75" header="0.3" footer="0.3"/>
  <pageSetup orientation="portrait" r:id="rId82"/>
  <drawing r:id="rId8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SBS</vt:lpstr>
      <vt:lpstr>AdditionalPractice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 , Ardavan</cp:lastModifiedBy>
  <dcterms:created xsi:type="dcterms:W3CDTF">2017-08-13T07:36:31Z</dcterms:created>
  <dcterms:modified xsi:type="dcterms:W3CDTF">2023-07-19T21:41:45Z</dcterms:modified>
</cp:coreProperties>
</file>