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ublic_html\CourseBase\Flipped\"/>
    </mc:Choice>
  </mc:AlternateContent>
  <bookViews>
    <workbookView xWindow="0" yWindow="0" windowWidth="19200" windowHeight="6600"/>
  </bookViews>
  <sheets>
    <sheet name="1.Roster" sheetId="9" r:id="rId1"/>
    <sheet name="2.SeatChart" sheetId="10" r:id="rId2"/>
    <sheet name="3.ClassMissed" sheetId="13" r:id="rId3"/>
    <sheet name="4.GradeDist" sheetId="15" r:id="rId4"/>
    <sheet name="Grades" sheetId="16" r:id="rId5"/>
  </sheets>
  <definedNames>
    <definedName name="_xlnm._FilterDatabase" localSheetId="0" hidden="1">'1.Roster'!$B$2:$M$163</definedName>
    <definedName name="_xlnm._FilterDatabase" localSheetId="4" hidden="1">Grades!$A$1:$J$162</definedName>
    <definedName name="solver_typ" localSheetId="0" hidden="1">2</definedName>
    <definedName name="solver_typ" localSheetId="4" hidden="1">2</definedName>
    <definedName name="solver_ver" localSheetId="0" hidden="1">16</definedName>
    <definedName name="solver_ver" localSheetId="4" hidden="1">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9" l="1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D142" i="9"/>
  <c r="D143" i="9"/>
  <c r="D144" i="9"/>
  <c r="D145" i="9"/>
  <c r="D146" i="9"/>
  <c r="D147" i="9"/>
  <c r="D148" i="9"/>
  <c r="D149" i="9"/>
  <c r="D150" i="9"/>
  <c r="D151" i="9"/>
  <c r="D152" i="9"/>
  <c r="D153" i="9"/>
  <c r="D154" i="9"/>
  <c r="D155" i="9"/>
  <c r="D156" i="9"/>
  <c r="D157" i="9"/>
  <c r="D158" i="9"/>
  <c r="D159" i="9"/>
  <c r="D2" i="9"/>
  <c r="J3" i="9" l="1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I11" i="9"/>
  <c r="J11" i="9" s="1"/>
  <c r="I159" i="9"/>
  <c r="J159" i="9" s="1"/>
  <c r="I3" i="9"/>
  <c r="C142" i="9" l="1"/>
  <c r="B142" i="9"/>
  <c r="C151" i="9" l="1"/>
  <c r="C152" i="9"/>
  <c r="C153" i="9"/>
  <c r="C154" i="9"/>
  <c r="C155" i="9"/>
  <c r="C156" i="9"/>
  <c r="C157" i="9"/>
  <c r="C158" i="9"/>
  <c r="C159" i="9"/>
  <c r="C147" i="9"/>
  <c r="C148" i="9"/>
  <c r="C149" i="9"/>
  <c r="C150" i="9"/>
  <c r="B92" i="9" l="1"/>
  <c r="C92" i="9"/>
  <c r="B3" i="9"/>
  <c r="B4" i="9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3" i="9"/>
  <c r="B114" i="9"/>
  <c r="B115" i="9"/>
  <c r="B116" i="9"/>
  <c r="B117" i="9"/>
  <c r="B118" i="9"/>
  <c r="B119" i="9"/>
  <c r="B120" i="9"/>
  <c r="B121" i="9"/>
  <c r="B122" i="9"/>
  <c r="B123" i="9"/>
  <c r="B124" i="9"/>
  <c r="B125" i="9"/>
  <c r="B126" i="9"/>
  <c r="B127" i="9"/>
  <c r="B128" i="9"/>
  <c r="B129" i="9"/>
  <c r="B130" i="9"/>
  <c r="B131" i="9"/>
  <c r="B132" i="9"/>
  <c r="B133" i="9"/>
  <c r="B134" i="9"/>
  <c r="B135" i="9"/>
  <c r="B136" i="9"/>
  <c r="B137" i="9"/>
  <c r="B138" i="9"/>
  <c r="B139" i="9"/>
  <c r="B140" i="9"/>
  <c r="B141" i="9"/>
  <c r="B143" i="9"/>
  <c r="B144" i="9"/>
  <c r="B145" i="9"/>
  <c r="B146" i="9"/>
  <c r="B147" i="9"/>
  <c r="B148" i="9"/>
  <c r="B149" i="9"/>
  <c r="B150" i="9"/>
  <c r="B151" i="9"/>
  <c r="B152" i="9"/>
  <c r="B153" i="9"/>
  <c r="B154" i="9"/>
  <c r="B155" i="9"/>
  <c r="B156" i="9"/>
  <c r="B157" i="9"/>
  <c r="B158" i="9"/>
  <c r="B159" i="9"/>
  <c r="B2" i="9"/>
  <c r="G3" i="9" l="1"/>
  <c r="W6" i="13" l="1"/>
  <c r="I125" i="9" s="1"/>
  <c r="J125" i="9" s="1"/>
  <c r="X6" i="13"/>
  <c r="I36" i="9" s="1"/>
  <c r="J36" i="9" s="1"/>
  <c r="Y6" i="13"/>
  <c r="I150" i="9" s="1"/>
  <c r="J150" i="9" s="1"/>
  <c r="Z6" i="13"/>
  <c r="I106" i="9" s="1"/>
  <c r="J106" i="9" s="1"/>
  <c r="W7" i="13"/>
  <c r="I12" i="9" s="1"/>
  <c r="J12" i="9" s="1"/>
  <c r="X7" i="13"/>
  <c r="I33" i="9" s="1"/>
  <c r="J33" i="9" s="1"/>
  <c r="Y7" i="13"/>
  <c r="I69" i="9" s="1"/>
  <c r="J69" i="9" s="1"/>
  <c r="Z7" i="13"/>
  <c r="I77" i="9" s="1"/>
  <c r="J77" i="9" s="1"/>
  <c r="W5" i="13"/>
  <c r="I34" i="9" s="1"/>
  <c r="J34" i="9" s="1"/>
  <c r="X5" i="13"/>
  <c r="I76" i="9" s="1"/>
  <c r="J76" i="9" s="1"/>
  <c r="Y5" i="13"/>
  <c r="I138" i="9" s="1"/>
  <c r="J138" i="9" s="1"/>
  <c r="Z5" i="13"/>
  <c r="I107" i="9" s="1"/>
  <c r="J107" i="9" s="1"/>
  <c r="AA5" i="13"/>
  <c r="I17" i="9" s="1"/>
  <c r="J17" i="9" s="1"/>
  <c r="W4" i="13"/>
  <c r="I24" i="9" s="1"/>
  <c r="J24" i="9" s="1"/>
  <c r="X4" i="13"/>
  <c r="I84" i="9" s="1"/>
  <c r="J84" i="9" s="1"/>
  <c r="Y4" i="13"/>
  <c r="I42" i="9" s="1"/>
  <c r="J42" i="9" s="1"/>
  <c r="Z4" i="13"/>
  <c r="I61" i="9" s="1"/>
  <c r="J61" i="9" s="1"/>
  <c r="AA4" i="13"/>
  <c r="I51" i="9" s="1"/>
  <c r="J51" i="9" s="1"/>
  <c r="AB4" i="13"/>
  <c r="I146" i="9" s="1"/>
  <c r="J146" i="9" s="1"/>
  <c r="W3" i="13"/>
  <c r="I58" i="9" s="1"/>
  <c r="J58" i="9" s="1"/>
  <c r="X3" i="13"/>
  <c r="I5" i="9" s="1"/>
  <c r="J5" i="9" s="1"/>
  <c r="Y3" i="13"/>
  <c r="I102" i="9" s="1"/>
  <c r="J102" i="9" s="1"/>
  <c r="Z3" i="13"/>
  <c r="I81" i="9" s="1"/>
  <c r="J81" i="9" s="1"/>
  <c r="AA3" i="13"/>
  <c r="I9" i="9" s="1"/>
  <c r="J9" i="9" s="1"/>
  <c r="AB3" i="13"/>
  <c r="I14" i="9" s="1"/>
  <c r="J14" i="9" s="1"/>
  <c r="AC1" i="13"/>
  <c r="I64" i="9" s="1"/>
  <c r="J64" i="9" s="1"/>
  <c r="AB1" i="13"/>
  <c r="I74" i="9" s="1"/>
  <c r="J74" i="9" s="1"/>
  <c r="AA1" i="13"/>
  <c r="I113" i="9" s="1"/>
  <c r="J113" i="9" s="1"/>
  <c r="Z1" i="13"/>
  <c r="I90" i="9" s="1"/>
  <c r="J90" i="9" s="1"/>
  <c r="Y1" i="13"/>
  <c r="I99" i="9" s="1"/>
  <c r="J99" i="9" s="1"/>
  <c r="X1" i="13"/>
  <c r="I8" i="9" s="1"/>
  <c r="J8" i="9" s="1"/>
  <c r="W1" i="13"/>
  <c r="I126" i="9" s="1"/>
  <c r="J126" i="9" s="1"/>
  <c r="Q8" i="13"/>
  <c r="R8" i="13"/>
  <c r="S8" i="13"/>
  <c r="L7" i="13"/>
  <c r="I101" i="9" s="1"/>
  <c r="J101" i="9" s="1"/>
  <c r="M7" i="13"/>
  <c r="I139" i="9" s="1"/>
  <c r="J139" i="9" s="1"/>
  <c r="N7" i="13"/>
  <c r="I80" i="9" s="1"/>
  <c r="J80" i="9" s="1"/>
  <c r="O7" i="13"/>
  <c r="P7" i="13"/>
  <c r="I110" i="9" s="1"/>
  <c r="J110" i="9" s="1"/>
  <c r="Q7" i="13"/>
  <c r="I53" i="9" s="1"/>
  <c r="J53" i="9" s="1"/>
  <c r="R7" i="13"/>
  <c r="I56" i="9" s="1"/>
  <c r="J56" i="9" s="1"/>
  <c r="S7" i="13"/>
  <c r="I141" i="9" s="1"/>
  <c r="J141" i="9" s="1"/>
  <c r="K6" i="13"/>
  <c r="I62" i="9" s="1"/>
  <c r="J62" i="9" s="1"/>
  <c r="L6" i="13"/>
  <c r="I72" i="9" s="1"/>
  <c r="J72" i="9" s="1"/>
  <c r="M6" i="13"/>
  <c r="I35" i="9" s="1"/>
  <c r="J35" i="9" s="1"/>
  <c r="N6" i="13"/>
  <c r="O6" i="13"/>
  <c r="I30" i="9" s="1"/>
  <c r="J30" i="9" s="1"/>
  <c r="P6" i="13"/>
  <c r="Q6" i="13"/>
  <c r="I145" i="9" s="1"/>
  <c r="J145" i="9" s="1"/>
  <c r="R6" i="13"/>
  <c r="I97" i="9" s="1"/>
  <c r="J97" i="9" s="1"/>
  <c r="S6" i="13"/>
  <c r="I82" i="9" s="1"/>
  <c r="J82" i="9" s="1"/>
  <c r="T6" i="13"/>
  <c r="I122" i="9" s="1"/>
  <c r="J122" i="9" s="1"/>
  <c r="J5" i="13"/>
  <c r="I10" i="9" s="1"/>
  <c r="J10" i="9" s="1"/>
  <c r="K5" i="13"/>
  <c r="I25" i="9" s="1"/>
  <c r="J25" i="9" s="1"/>
  <c r="L5" i="13"/>
  <c r="I91" i="9" s="1"/>
  <c r="J91" i="9" s="1"/>
  <c r="M5" i="13"/>
  <c r="I119" i="9" s="1"/>
  <c r="J119" i="9" s="1"/>
  <c r="N5" i="13"/>
  <c r="I134" i="9" s="1"/>
  <c r="J134" i="9" s="1"/>
  <c r="O5" i="13"/>
  <c r="I27" i="9" s="1"/>
  <c r="J27" i="9" s="1"/>
  <c r="P5" i="13"/>
  <c r="Q5" i="13"/>
  <c r="I40" i="9" s="1"/>
  <c r="J40" i="9" s="1"/>
  <c r="R5" i="13"/>
  <c r="I48" i="9" s="1"/>
  <c r="J48" i="9" s="1"/>
  <c r="S5" i="13"/>
  <c r="I73" i="9" s="1"/>
  <c r="J73" i="9" s="1"/>
  <c r="T5" i="13"/>
  <c r="I93" i="9" s="1"/>
  <c r="J93" i="9" s="1"/>
  <c r="J4" i="13"/>
  <c r="I60" i="9" s="1"/>
  <c r="J60" i="9" s="1"/>
  <c r="K4" i="13"/>
  <c r="I21" i="9" s="1"/>
  <c r="J21" i="9" s="1"/>
  <c r="L4" i="13"/>
  <c r="I129" i="9" s="1"/>
  <c r="J129" i="9" s="1"/>
  <c r="M4" i="13"/>
  <c r="N4" i="13"/>
  <c r="O4" i="13"/>
  <c r="I105" i="9" s="1"/>
  <c r="J105" i="9" s="1"/>
  <c r="P4" i="13"/>
  <c r="I66" i="9" s="1"/>
  <c r="J66" i="9" s="1"/>
  <c r="Q4" i="13"/>
  <c r="I118" i="9" s="1"/>
  <c r="J118" i="9" s="1"/>
  <c r="R4" i="13"/>
  <c r="I16" i="9" s="1"/>
  <c r="J16" i="9" s="1"/>
  <c r="S4" i="13"/>
  <c r="I18" i="9" s="1"/>
  <c r="J18" i="9" s="1"/>
  <c r="T4" i="13"/>
  <c r="I123" i="9" s="1"/>
  <c r="J123" i="9" s="1"/>
  <c r="U4" i="13"/>
  <c r="I144" i="9" s="1"/>
  <c r="J144" i="9" s="1"/>
  <c r="I3" i="13"/>
  <c r="I63" i="9" s="1"/>
  <c r="J63" i="9" s="1"/>
  <c r="J3" i="13"/>
  <c r="I157" i="9" s="1"/>
  <c r="J157" i="9" s="1"/>
  <c r="K3" i="13"/>
  <c r="I28" i="9" s="1"/>
  <c r="J28" i="9" s="1"/>
  <c r="L3" i="13"/>
  <c r="I83" i="9" s="1"/>
  <c r="J83" i="9" s="1"/>
  <c r="M3" i="13"/>
  <c r="N3" i="13"/>
  <c r="I2" i="9" s="1"/>
  <c r="J2" i="9" s="1"/>
  <c r="O3" i="13"/>
  <c r="I121" i="9" s="1"/>
  <c r="J121" i="9" s="1"/>
  <c r="P3" i="13"/>
  <c r="I37" i="9" s="1"/>
  <c r="J37" i="9" s="1"/>
  <c r="Q3" i="13"/>
  <c r="R3" i="13"/>
  <c r="I78" i="9" s="1"/>
  <c r="J78" i="9" s="1"/>
  <c r="S3" i="13"/>
  <c r="I75" i="9" s="1"/>
  <c r="J75" i="9" s="1"/>
  <c r="T3" i="13"/>
  <c r="I87" i="9" s="1"/>
  <c r="J87" i="9" s="1"/>
  <c r="U3" i="13"/>
  <c r="I124" i="9" s="1"/>
  <c r="J124" i="9" s="1"/>
  <c r="V3" i="13"/>
  <c r="I41" i="9" s="1"/>
  <c r="J41" i="9" s="1"/>
  <c r="U1" i="13"/>
  <c r="I147" i="9" s="1"/>
  <c r="J147" i="9" s="1"/>
  <c r="T1" i="13"/>
  <c r="I149" i="9" s="1"/>
  <c r="J149" i="9" s="1"/>
  <c r="S1" i="13"/>
  <c r="I71" i="9" s="1"/>
  <c r="J71" i="9" s="1"/>
  <c r="R1" i="13"/>
  <c r="I46" i="9" s="1"/>
  <c r="J46" i="9" s="1"/>
  <c r="Q1" i="13"/>
  <c r="I20" i="9" s="1"/>
  <c r="J20" i="9" s="1"/>
  <c r="P1" i="13"/>
  <c r="I108" i="9" s="1"/>
  <c r="J108" i="9" s="1"/>
  <c r="O1" i="13"/>
  <c r="I136" i="9" s="1"/>
  <c r="J136" i="9" s="1"/>
  <c r="N1" i="13"/>
  <c r="I59" i="9" s="1"/>
  <c r="J59" i="9" s="1"/>
  <c r="M1" i="13"/>
  <c r="I55" i="9" s="1"/>
  <c r="J55" i="9" s="1"/>
  <c r="L1" i="13"/>
  <c r="I50" i="9" s="1"/>
  <c r="J50" i="9" s="1"/>
  <c r="K1" i="13"/>
  <c r="I143" i="9" s="1"/>
  <c r="J143" i="9" s="1"/>
  <c r="J1" i="13"/>
  <c r="I39" i="9" s="1"/>
  <c r="J39" i="9" s="1"/>
  <c r="I1" i="13"/>
  <c r="I65" i="9" s="1"/>
  <c r="J65" i="9" s="1"/>
  <c r="H2" i="13"/>
  <c r="I23" i="9" s="1"/>
  <c r="J23" i="9" s="1"/>
  <c r="I2" i="13"/>
  <c r="I79" i="9" s="1"/>
  <c r="J79" i="9" s="1"/>
  <c r="J2" i="13"/>
  <c r="I104" i="9" s="1"/>
  <c r="J104" i="9" s="1"/>
  <c r="K2" i="13"/>
  <c r="I128" i="9" s="1"/>
  <c r="J128" i="9" s="1"/>
  <c r="L2" i="13"/>
  <c r="I67" i="9" s="1"/>
  <c r="J67" i="9" s="1"/>
  <c r="M2" i="13"/>
  <c r="I92" i="9" s="1"/>
  <c r="J92" i="9" s="1"/>
  <c r="N2" i="13"/>
  <c r="I31" i="9" s="1"/>
  <c r="J31" i="9" s="1"/>
  <c r="O2" i="13"/>
  <c r="I109" i="9" s="1"/>
  <c r="J109" i="9" s="1"/>
  <c r="P2" i="13"/>
  <c r="I140" i="9" s="1"/>
  <c r="J140" i="9" s="1"/>
  <c r="Q2" i="13"/>
  <c r="I103" i="9" s="1"/>
  <c r="J103" i="9" s="1"/>
  <c r="R2" i="13"/>
  <c r="I54" i="9" s="1"/>
  <c r="J54" i="9" s="1"/>
  <c r="S2" i="13"/>
  <c r="I57" i="9" s="1"/>
  <c r="J57" i="9" s="1"/>
  <c r="T2" i="13"/>
  <c r="U2" i="13"/>
  <c r="I114" i="9" s="1"/>
  <c r="J114" i="9" s="1"/>
  <c r="V2" i="13"/>
  <c r="I117" i="9" s="1"/>
  <c r="J117" i="9" s="1"/>
  <c r="W2" i="13"/>
  <c r="I70" i="9" s="1"/>
  <c r="J70" i="9" s="1"/>
  <c r="X2" i="13"/>
  <c r="I6" i="9" s="1"/>
  <c r="J6" i="9" s="1"/>
  <c r="Y2" i="13"/>
  <c r="I89" i="9" s="1"/>
  <c r="J89" i="9" s="1"/>
  <c r="Z2" i="13"/>
  <c r="I100" i="9" s="1"/>
  <c r="J100" i="9" s="1"/>
  <c r="AA2" i="13"/>
  <c r="I137" i="9" s="1"/>
  <c r="J137" i="9" s="1"/>
  <c r="AB2" i="13"/>
  <c r="AC2" i="13"/>
  <c r="I94" i="9" s="1"/>
  <c r="J94" i="9" s="1"/>
  <c r="D6" i="13"/>
  <c r="I45" i="9" s="1"/>
  <c r="J45" i="9" s="1"/>
  <c r="E6" i="13"/>
  <c r="I152" i="9" s="1"/>
  <c r="J152" i="9" s="1"/>
  <c r="F6" i="13"/>
  <c r="I29" i="9" s="1"/>
  <c r="J29" i="9" s="1"/>
  <c r="G6" i="13"/>
  <c r="I155" i="9" s="1"/>
  <c r="J155" i="9" s="1"/>
  <c r="D7" i="13"/>
  <c r="I52" i="9" s="1"/>
  <c r="J52" i="9" s="1"/>
  <c r="E7" i="13"/>
  <c r="I132" i="9" s="1"/>
  <c r="J132" i="9" s="1"/>
  <c r="F7" i="13"/>
  <c r="I85" i="9" s="1"/>
  <c r="J85" i="9" s="1"/>
  <c r="G7" i="13"/>
  <c r="I4" i="9" s="1"/>
  <c r="J4" i="9" s="1"/>
  <c r="C5" i="13"/>
  <c r="D5" i="13"/>
  <c r="I26" i="9" s="1"/>
  <c r="J26" i="9" s="1"/>
  <c r="E5" i="13"/>
  <c r="I38" i="9" s="1"/>
  <c r="J38" i="9" s="1"/>
  <c r="F5" i="13"/>
  <c r="I96" i="9" s="1"/>
  <c r="J96" i="9" s="1"/>
  <c r="G5" i="13"/>
  <c r="I120" i="9" s="1"/>
  <c r="J120" i="9" s="1"/>
  <c r="B4" i="13"/>
  <c r="I116" i="9" s="1"/>
  <c r="J116" i="9" s="1"/>
  <c r="C4" i="13"/>
  <c r="I49" i="9" s="1"/>
  <c r="J49" i="9" s="1"/>
  <c r="D4" i="13"/>
  <c r="I15" i="9" s="1"/>
  <c r="J15" i="9" s="1"/>
  <c r="E4" i="13"/>
  <c r="I111" i="9" s="1"/>
  <c r="J111" i="9" s="1"/>
  <c r="F4" i="13"/>
  <c r="I148" i="9" s="1"/>
  <c r="J148" i="9" s="1"/>
  <c r="G4" i="13"/>
  <c r="I13" i="9" s="1"/>
  <c r="J13" i="9" s="1"/>
  <c r="B3" i="13"/>
  <c r="I7" i="9" s="1"/>
  <c r="J7" i="9" s="1"/>
  <c r="C3" i="13"/>
  <c r="I135" i="9" s="1"/>
  <c r="J135" i="9" s="1"/>
  <c r="D3" i="13"/>
  <c r="I68" i="9" s="1"/>
  <c r="J68" i="9" s="1"/>
  <c r="E3" i="13"/>
  <c r="I131" i="9" s="1"/>
  <c r="J131" i="9" s="1"/>
  <c r="F3" i="13"/>
  <c r="I44" i="9" s="1"/>
  <c r="J44" i="9" s="1"/>
  <c r="G3" i="13"/>
  <c r="I95" i="9" s="1"/>
  <c r="J95" i="9" s="1"/>
  <c r="A2" i="13"/>
  <c r="I130" i="9" s="1"/>
  <c r="J130" i="9" s="1"/>
  <c r="B2" i="13"/>
  <c r="I133" i="9" s="1"/>
  <c r="J133" i="9" s="1"/>
  <c r="C2" i="13"/>
  <c r="I47" i="9" s="1"/>
  <c r="J47" i="9" s="1"/>
  <c r="D2" i="13"/>
  <c r="I98" i="9" s="1"/>
  <c r="J98" i="9" s="1"/>
  <c r="E2" i="13"/>
  <c r="I32" i="9" s="1"/>
  <c r="J32" i="9" s="1"/>
  <c r="F2" i="13"/>
  <c r="I22" i="9" s="1"/>
  <c r="J22" i="9" s="1"/>
  <c r="G2" i="13"/>
  <c r="I115" i="9" s="1"/>
  <c r="J115" i="9" s="1"/>
  <c r="B1" i="13"/>
  <c r="I88" i="9" s="1"/>
  <c r="J88" i="9" s="1"/>
  <c r="C1" i="13"/>
  <c r="I127" i="9" s="1"/>
  <c r="J127" i="9" s="1"/>
  <c r="D1" i="13"/>
  <c r="I86" i="9" s="1"/>
  <c r="J86" i="9" s="1"/>
  <c r="E1" i="13"/>
  <c r="I112" i="9" s="1"/>
  <c r="J112" i="9" s="1"/>
  <c r="F1" i="13"/>
  <c r="I19" i="9" s="1"/>
  <c r="J19" i="9" s="1"/>
  <c r="G1" i="13"/>
  <c r="I142" i="9" s="1"/>
  <c r="J142" i="9" s="1"/>
  <c r="A1" i="13"/>
  <c r="I43" i="9" s="1"/>
  <c r="J43" i="9" s="1"/>
  <c r="I151" i="9" l="1"/>
  <c r="J151" i="9" s="1"/>
  <c r="I156" i="9"/>
  <c r="J156" i="9" s="1"/>
  <c r="I154" i="9"/>
  <c r="J154" i="9" s="1"/>
  <c r="I158" i="9"/>
  <c r="J158" i="9" s="1"/>
  <c r="I153" i="9"/>
  <c r="J153" i="9" s="1"/>
  <c r="C2" i="16"/>
  <c r="Q2" i="16" s="1"/>
  <c r="C3" i="16"/>
  <c r="Q3" i="16" s="1"/>
  <c r="C4" i="16"/>
  <c r="Q4" i="16" s="1"/>
  <c r="C5" i="16"/>
  <c r="Q5" i="16" s="1"/>
  <c r="C6" i="16"/>
  <c r="Q6" i="16" s="1"/>
  <c r="C7" i="16"/>
  <c r="Q7" i="16" s="1"/>
  <c r="C8" i="16"/>
  <c r="Q8" i="16" s="1"/>
  <c r="C9" i="16"/>
  <c r="Q9" i="16" s="1"/>
  <c r="C10" i="16"/>
  <c r="Q10" i="16" s="1"/>
  <c r="C11" i="16"/>
  <c r="Q11" i="16" s="1"/>
  <c r="C12" i="16"/>
  <c r="Q12" i="16" s="1"/>
  <c r="C13" i="16"/>
  <c r="Q13" i="16" s="1"/>
  <c r="C14" i="16"/>
  <c r="Q14" i="16" s="1"/>
  <c r="C15" i="16"/>
  <c r="Q15" i="16" s="1"/>
  <c r="C16" i="16"/>
  <c r="Q16" i="16" s="1"/>
  <c r="C17" i="16"/>
  <c r="Q17" i="16" s="1"/>
  <c r="C18" i="16"/>
  <c r="Q18" i="16" s="1"/>
  <c r="C19" i="16"/>
  <c r="Q19" i="16" s="1"/>
  <c r="C20" i="16"/>
  <c r="Q20" i="16" s="1"/>
  <c r="C21" i="16"/>
  <c r="Q21" i="16" s="1"/>
  <c r="C22" i="16"/>
  <c r="Q22" i="16" s="1"/>
  <c r="C23" i="16"/>
  <c r="Q23" i="16" s="1"/>
  <c r="C24" i="16"/>
  <c r="Q24" i="16" s="1"/>
  <c r="C25" i="16"/>
  <c r="Q25" i="16" s="1"/>
  <c r="C26" i="16"/>
  <c r="Q26" i="16" s="1"/>
  <c r="C27" i="16"/>
  <c r="Q27" i="16" s="1"/>
  <c r="C28" i="16"/>
  <c r="Q28" i="16" s="1"/>
  <c r="C29" i="16"/>
  <c r="Q29" i="16" s="1"/>
  <c r="C30" i="16"/>
  <c r="Q30" i="16" s="1"/>
  <c r="C31" i="16"/>
  <c r="Q31" i="16" s="1"/>
  <c r="C32" i="16"/>
  <c r="Q32" i="16" s="1"/>
  <c r="C33" i="16"/>
  <c r="Q33" i="16" s="1"/>
  <c r="C34" i="16"/>
  <c r="Q34" i="16" s="1"/>
  <c r="C35" i="16"/>
  <c r="Q35" i="16" s="1"/>
  <c r="C36" i="16"/>
  <c r="Q36" i="16" s="1"/>
  <c r="C37" i="16"/>
  <c r="Q37" i="16" s="1"/>
  <c r="C38" i="16"/>
  <c r="Q38" i="16" s="1"/>
  <c r="C39" i="16"/>
  <c r="Q39" i="16" s="1"/>
  <c r="C40" i="16"/>
  <c r="Q40" i="16" s="1"/>
  <c r="C41" i="16"/>
  <c r="Q41" i="16" s="1"/>
  <c r="C42" i="16"/>
  <c r="Q42" i="16" s="1"/>
  <c r="C43" i="16"/>
  <c r="Q43" i="16" s="1"/>
  <c r="C44" i="16"/>
  <c r="Q44" i="16" s="1"/>
  <c r="C45" i="16"/>
  <c r="Q45" i="16" s="1"/>
  <c r="C46" i="16"/>
  <c r="Q46" i="16" s="1"/>
  <c r="C47" i="16"/>
  <c r="Q47" i="16" s="1"/>
  <c r="C48" i="16"/>
  <c r="Q48" i="16" s="1"/>
  <c r="C49" i="16"/>
  <c r="Q49" i="16" s="1"/>
  <c r="C50" i="16"/>
  <c r="Q50" i="16" s="1"/>
  <c r="C51" i="16"/>
  <c r="Q51" i="16" s="1"/>
  <c r="C52" i="16"/>
  <c r="Q52" i="16" s="1"/>
  <c r="C53" i="16"/>
  <c r="Q53" i="16" s="1"/>
  <c r="C54" i="16"/>
  <c r="Q54" i="16" s="1"/>
  <c r="C55" i="16"/>
  <c r="Q55" i="16" s="1"/>
  <c r="C56" i="16"/>
  <c r="Q56" i="16" s="1"/>
  <c r="C57" i="16"/>
  <c r="Q57" i="16" s="1"/>
  <c r="C58" i="16"/>
  <c r="Q58" i="16" s="1"/>
  <c r="C59" i="16"/>
  <c r="Q59" i="16" s="1"/>
  <c r="C60" i="16"/>
  <c r="Q60" i="16" s="1"/>
  <c r="C61" i="16"/>
  <c r="Q61" i="16" s="1"/>
  <c r="C62" i="16"/>
  <c r="Q62" i="16" s="1"/>
  <c r="C63" i="16"/>
  <c r="Q63" i="16" s="1"/>
  <c r="C64" i="16"/>
  <c r="Q64" i="16" s="1"/>
  <c r="C65" i="16"/>
  <c r="Q65" i="16" s="1"/>
  <c r="C66" i="16"/>
  <c r="Q66" i="16" s="1"/>
  <c r="C67" i="16"/>
  <c r="Q67" i="16" s="1"/>
  <c r="C68" i="16"/>
  <c r="Q68" i="16" s="1"/>
  <c r="C69" i="16"/>
  <c r="Q69" i="16" s="1"/>
  <c r="C70" i="16"/>
  <c r="Q70" i="16" s="1"/>
  <c r="C71" i="16"/>
  <c r="Q71" i="16" s="1"/>
  <c r="C72" i="16"/>
  <c r="Q72" i="16" s="1"/>
  <c r="C73" i="16"/>
  <c r="Q73" i="16" s="1"/>
  <c r="C74" i="16"/>
  <c r="Q74" i="16" s="1"/>
  <c r="C75" i="16"/>
  <c r="Q75" i="16" s="1"/>
  <c r="C76" i="16"/>
  <c r="Q76" i="16" s="1"/>
  <c r="C77" i="16"/>
  <c r="Q77" i="16" s="1"/>
  <c r="C78" i="16"/>
  <c r="Q78" i="16" s="1"/>
  <c r="C79" i="16"/>
  <c r="Q79" i="16" s="1"/>
  <c r="C80" i="16"/>
  <c r="Q80" i="16" s="1"/>
  <c r="C81" i="16"/>
  <c r="Q81" i="16" s="1"/>
  <c r="C82" i="16"/>
  <c r="Q82" i="16" s="1"/>
  <c r="C83" i="16"/>
  <c r="Q83" i="16" s="1"/>
  <c r="C84" i="16"/>
  <c r="Q84" i="16" s="1"/>
  <c r="C85" i="16"/>
  <c r="Q85" i="16" s="1"/>
  <c r="C86" i="16"/>
  <c r="Q86" i="16" s="1"/>
  <c r="C87" i="16"/>
  <c r="Q87" i="16" s="1"/>
  <c r="C88" i="16"/>
  <c r="Q88" i="16" s="1"/>
  <c r="C89" i="16"/>
  <c r="Q89" i="16" s="1"/>
  <c r="C90" i="16"/>
  <c r="Q90" i="16" s="1"/>
  <c r="C91" i="16"/>
  <c r="Q91" i="16" s="1"/>
  <c r="C92" i="16"/>
  <c r="Q92" i="16" s="1"/>
  <c r="C93" i="16"/>
  <c r="Q93" i="16" s="1"/>
  <c r="C94" i="16"/>
  <c r="Q94" i="16" s="1"/>
  <c r="C95" i="16"/>
  <c r="Q95" i="16" s="1"/>
  <c r="C96" i="16"/>
  <c r="Q96" i="16" s="1"/>
  <c r="C97" i="16"/>
  <c r="Q97" i="16" s="1"/>
  <c r="C98" i="16"/>
  <c r="Q98" i="16" s="1"/>
  <c r="C99" i="16"/>
  <c r="Q99" i="16" s="1"/>
  <c r="C100" i="16"/>
  <c r="Q100" i="16" s="1"/>
  <c r="C101" i="16"/>
  <c r="Q101" i="16" s="1"/>
  <c r="C102" i="16"/>
  <c r="Q102" i="16" s="1"/>
  <c r="C103" i="16"/>
  <c r="Q103" i="16" s="1"/>
  <c r="C104" i="16"/>
  <c r="Q104" i="16" s="1"/>
  <c r="C105" i="16"/>
  <c r="Q105" i="16" s="1"/>
  <c r="C106" i="16"/>
  <c r="Q106" i="16" s="1"/>
  <c r="C107" i="16"/>
  <c r="Q107" i="16" s="1"/>
  <c r="C108" i="16"/>
  <c r="Q108" i="16" s="1"/>
  <c r="C109" i="16"/>
  <c r="Q109" i="16" s="1"/>
  <c r="C110" i="16"/>
  <c r="Q110" i="16" s="1"/>
  <c r="C111" i="16"/>
  <c r="Q111" i="16" s="1"/>
  <c r="C112" i="16"/>
  <c r="Q112" i="16" s="1"/>
  <c r="C113" i="16"/>
  <c r="Q113" i="16" s="1"/>
  <c r="C114" i="16"/>
  <c r="Q114" i="16" s="1"/>
  <c r="C115" i="16"/>
  <c r="Q115" i="16" s="1"/>
  <c r="C116" i="16"/>
  <c r="Q116" i="16" s="1"/>
  <c r="C117" i="16"/>
  <c r="Q117" i="16" s="1"/>
  <c r="C118" i="16"/>
  <c r="Q118" i="16" s="1"/>
  <c r="C119" i="16"/>
  <c r="Q119" i="16" s="1"/>
  <c r="C120" i="16"/>
  <c r="Q120" i="16" s="1"/>
  <c r="C121" i="16"/>
  <c r="Q121" i="16" s="1"/>
  <c r="C122" i="16"/>
  <c r="Q122" i="16" s="1"/>
  <c r="C123" i="16"/>
  <c r="Q123" i="16" s="1"/>
  <c r="C124" i="16"/>
  <c r="Q124" i="16" s="1"/>
  <c r="C125" i="16"/>
  <c r="Q125" i="16" s="1"/>
  <c r="C126" i="16"/>
  <c r="Q126" i="16" s="1"/>
  <c r="C127" i="16"/>
  <c r="Q127" i="16" s="1"/>
  <c r="C128" i="16"/>
  <c r="Q128" i="16" s="1"/>
  <c r="C129" i="16"/>
  <c r="Q129" i="16" s="1"/>
  <c r="C130" i="16"/>
  <c r="Q130" i="16" s="1"/>
  <c r="C131" i="16"/>
  <c r="Q131" i="16" s="1"/>
  <c r="C132" i="16"/>
  <c r="Q132" i="16" s="1"/>
  <c r="C133" i="16"/>
  <c r="Q133" i="16" s="1"/>
  <c r="C134" i="16"/>
  <c r="Q134" i="16" s="1"/>
  <c r="C135" i="16"/>
  <c r="Q135" i="16" s="1"/>
  <c r="C136" i="16"/>
  <c r="Q136" i="16" s="1"/>
  <c r="C137" i="16"/>
  <c r="Q137" i="16" s="1"/>
  <c r="C138" i="16"/>
  <c r="Q138" i="16" s="1"/>
  <c r="C139" i="16"/>
  <c r="Q139" i="16" s="1"/>
  <c r="C140" i="16"/>
  <c r="Q140" i="16" s="1"/>
  <c r="C141" i="16"/>
  <c r="Q141" i="16" s="1"/>
  <c r="C142" i="16"/>
  <c r="Q142" i="16" s="1"/>
  <c r="C143" i="16"/>
  <c r="Q143" i="16" s="1"/>
  <c r="C144" i="16"/>
  <c r="Q144" i="16" s="1"/>
  <c r="C145" i="16"/>
  <c r="Q145" i="16" s="1"/>
  <c r="C146" i="16"/>
  <c r="Q146" i="16" s="1"/>
  <c r="C147" i="16"/>
  <c r="Q147" i="16" s="1"/>
  <c r="C148" i="16"/>
  <c r="Q148" i="16" s="1"/>
  <c r="C149" i="16"/>
  <c r="Q149" i="16" s="1"/>
  <c r="C150" i="16"/>
  <c r="Q150" i="16" s="1"/>
  <c r="C151" i="16"/>
  <c r="Q151" i="16" s="1"/>
  <c r="C152" i="16"/>
  <c r="Q152" i="16" s="1"/>
  <c r="C153" i="16"/>
  <c r="Q153" i="16" s="1"/>
  <c r="C154" i="16"/>
  <c r="Q154" i="16" s="1"/>
  <c r="C155" i="16"/>
  <c r="Q155" i="16" s="1"/>
  <c r="C156" i="16"/>
  <c r="Q156" i="16" s="1"/>
  <c r="C157" i="16"/>
  <c r="Q157" i="16" s="1"/>
  <c r="C158" i="16"/>
  <c r="Q158" i="16" s="1"/>
  <c r="C159" i="16"/>
  <c r="Q159" i="16" s="1"/>
  <c r="C160" i="16"/>
  <c r="Q160" i="16" s="1"/>
  <c r="C161" i="16"/>
  <c r="Q161" i="16" s="1"/>
  <c r="C162" i="16"/>
  <c r="Q162" i="16" s="1"/>
  <c r="C163" i="16"/>
  <c r="Q163" i="16" s="1"/>
  <c r="C164" i="16"/>
  <c r="Q164" i="16" s="1"/>
  <c r="C1" i="16"/>
  <c r="E263" i="16" l="1"/>
  <c r="E262" i="16"/>
  <c r="E261" i="16"/>
  <c r="E260" i="16"/>
  <c r="E259" i="16"/>
  <c r="E258" i="16"/>
  <c r="E257" i="16"/>
  <c r="E256" i="16"/>
  <c r="E255" i="16"/>
  <c r="E254" i="16"/>
  <c r="E253" i="16"/>
  <c r="E252" i="16"/>
  <c r="E251" i="16"/>
  <c r="E250" i="16"/>
  <c r="E249" i="16"/>
  <c r="E248" i="16"/>
  <c r="E164" i="16"/>
  <c r="B164" i="16"/>
  <c r="A164" i="16"/>
  <c r="F164" i="16" s="1"/>
  <c r="E163" i="16"/>
  <c r="B163" i="16"/>
  <c r="A163" i="16"/>
  <c r="F163" i="16" s="1"/>
  <c r="E162" i="16"/>
  <c r="B162" i="16"/>
  <c r="A162" i="16"/>
  <c r="F162" i="16" s="1"/>
  <c r="E161" i="16"/>
  <c r="B161" i="16"/>
  <c r="A161" i="16"/>
  <c r="F161" i="16" s="1"/>
  <c r="E160" i="16"/>
  <c r="B160" i="16"/>
  <c r="A160" i="16"/>
  <c r="F160" i="16" s="1"/>
  <c r="E159" i="16"/>
  <c r="B159" i="16"/>
  <c r="A159" i="16"/>
  <c r="F159" i="16" s="1"/>
  <c r="E158" i="16"/>
  <c r="B158" i="16"/>
  <c r="A158" i="16"/>
  <c r="F158" i="16" s="1"/>
  <c r="E157" i="16"/>
  <c r="B157" i="16"/>
  <c r="A157" i="16"/>
  <c r="F157" i="16" s="1"/>
  <c r="E156" i="16"/>
  <c r="B156" i="16"/>
  <c r="A156" i="16"/>
  <c r="F156" i="16" s="1"/>
  <c r="E155" i="16"/>
  <c r="B155" i="16"/>
  <c r="A155" i="16"/>
  <c r="F155" i="16" s="1"/>
  <c r="E154" i="16"/>
  <c r="B154" i="16"/>
  <c r="A154" i="16"/>
  <c r="F154" i="16" s="1"/>
  <c r="E153" i="16"/>
  <c r="B153" i="16"/>
  <c r="A153" i="16"/>
  <c r="F153" i="16" s="1"/>
  <c r="E152" i="16"/>
  <c r="B152" i="16"/>
  <c r="A152" i="16"/>
  <c r="F152" i="16" s="1"/>
  <c r="E151" i="16"/>
  <c r="B151" i="16"/>
  <c r="A151" i="16"/>
  <c r="F151" i="16" s="1"/>
  <c r="E150" i="16"/>
  <c r="B150" i="16"/>
  <c r="A150" i="16"/>
  <c r="F150" i="16" s="1"/>
  <c r="E149" i="16"/>
  <c r="B149" i="16"/>
  <c r="A149" i="16"/>
  <c r="F149" i="16" s="1"/>
  <c r="E148" i="16"/>
  <c r="B148" i="16"/>
  <c r="A148" i="16"/>
  <c r="F148" i="16" s="1"/>
  <c r="E147" i="16"/>
  <c r="B147" i="16"/>
  <c r="A147" i="16"/>
  <c r="F147" i="16" s="1"/>
  <c r="E146" i="16"/>
  <c r="B146" i="16"/>
  <c r="A146" i="16"/>
  <c r="F146" i="16" s="1"/>
  <c r="E145" i="16"/>
  <c r="B145" i="16"/>
  <c r="A145" i="16"/>
  <c r="F145" i="16" s="1"/>
  <c r="E144" i="16"/>
  <c r="B144" i="16"/>
  <c r="A144" i="16"/>
  <c r="F144" i="16" s="1"/>
  <c r="E143" i="16"/>
  <c r="B143" i="16"/>
  <c r="A143" i="16"/>
  <c r="F143" i="16" s="1"/>
  <c r="E142" i="16"/>
  <c r="B142" i="16"/>
  <c r="A142" i="16"/>
  <c r="F142" i="16" s="1"/>
  <c r="E141" i="16"/>
  <c r="B141" i="16"/>
  <c r="A141" i="16"/>
  <c r="F141" i="16" s="1"/>
  <c r="E140" i="16"/>
  <c r="B140" i="16"/>
  <c r="A140" i="16"/>
  <c r="F140" i="16" s="1"/>
  <c r="E139" i="16"/>
  <c r="B139" i="16"/>
  <c r="A139" i="16"/>
  <c r="F139" i="16" s="1"/>
  <c r="E138" i="16"/>
  <c r="B138" i="16"/>
  <c r="A138" i="16"/>
  <c r="F138" i="16" s="1"/>
  <c r="E137" i="16"/>
  <c r="B137" i="16"/>
  <c r="A137" i="16"/>
  <c r="F137" i="16" s="1"/>
  <c r="E136" i="16"/>
  <c r="B136" i="16"/>
  <c r="A136" i="16"/>
  <c r="F136" i="16" s="1"/>
  <c r="E135" i="16"/>
  <c r="B135" i="16"/>
  <c r="A135" i="16"/>
  <c r="F135" i="16" s="1"/>
  <c r="E134" i="16"/>
  <c r="B134" i="16"/>
  <c r="A134" i="16"/>
  <c r="F134" i="16" s="1"/>
  <c r="E133" i="16"/>
  <c r="B133" i="16"/>
  <c r="A133" i="16"/>
  <c r="F133" i="16" s="1"/>
  <c r="E132" i="16"/>
  <c r="B132" i="16"/>
  <c r="A132" i="16"/>
  <c r="F132" i="16" s="1"/>
  <c r="E131" i="16"/>
  <c r="B131" i="16"/>
  <c r="A131" i="16"/>
  <c r="F131" i="16" s="1"/>
  <c r="E130" i="16"/>
  <c r="B130" i="16"/>
  <c r="A130" i="16"/>
  <c r="F130" i="16" s="1"/>
  <c r="E129" i="16"/>
  <c r="B129" i="16"/>
  <c r="A129" i="16"/>
  <c r="F129" i="16" s="1"/>
  <c r="E128" i="16"/>
  <c r="B128" i="16"/>
  <c r="A128" i="16"/>
  <c r="F128" i="16" s="1"/>
  <c r="E127" i="16"/>
  <c r="B127" i="16"/>
  <c r="A127" i="16"/>
  <c r="F127" i="16" s="1"/>
  <c r="E126" i="16"/>
  <c r="B126" i="16"/>
  <c r="A126" i="16"/>
  <c r="F126" i="16" s="1"/>
  <c r="E125" i="16"/>
  <c r="B125" i="16"/>
  <c r="A125" i="16"/>
  <c r="F125" i="16" s="1"/>
  <c r="E124" i="16"/>
  <c r="B124" i="16"/>
  <c r="A124" i="16"/>
  <c r="F124" i="16" s="1"/>
  <c r="E123" i="16"/>
  <c r="B123" i="16"/>
  <c r="A123" i="16"/>
  <c r="F123" i="16" s="1"/>
  <c r="E122" i="16"/>
  <c r="B122" i="16"/>
  <c r="A122" i="16"/>
  <c r="F122" i="16" s="1"/>
  <c r="E121" i="16"/>
  <c r="B121" i="16"/>
  <c r="A121" i="16"/>
  <c r="F121" i="16" s="1"/>
  <c r="E120" i="16"/>
  <c r="B120" i="16"/>
  <c r="A120" i="16"/>
  <c r="F120" i="16" s="1"/>
  <c r="E119" i="16"/>
  <c r="B119" i="16"/>
  <c r="A119" i="16"/>
  <c r="F119" i="16" s="1"/>
  <c r="E118" i="16"/>
  <c r="B118" i="16"/>
  <c r="A118" i="16"/>
  <c r="F118" i="16" s="1"/>
  <c r="E117" i="16"/>
  <c r="B117" i="16"/>
  <c r="A117" i="16"/>
  <c r="F117" i="16" s="1"/>
  <c r="E116" i="16"/>
  <c r="B116" i="16"/>
  <c r="A116" i="16"/>
  <c r="F116" i="16" s="1"/>
  <c r="E115" i="16"/>
  <c r="B115" i="16"/>
  <c r="A115" i="16"/>
  <c r="F115" i="16" s="1"/>
  <c r="E114" i="16"/>
  <c r="B114" i="16"/>
  <c r="A114" i="16"/>
  <c r="F114" i="16" s="1"/>
  <c r="E113" i="16"/>
  <c r="B113" i="16"/>
  <c r="A113" i="16"/>
  <c r="F113" i="16" s="1"/>
  <c r="E112" i="16"/>
  <c r="B112" i="16"/>
  <c r="A112" i="16"/>
  <c r="F112" i="16" s="1"/>
  <c r="E111" i="16"/>
  <c r="B111" i="16"/>
  <c r="A111" i="16"/>
  <c r="F111" i="16" s="1"/>
  <c r="E110" i="16"/>
  <c r="B110" i="16"/>
  <c r="A110" i="16"/>
  <c r="F110" i="16" s="1"/>
  <c r="E109" i="16"/>
  <c r="B109" i="16"/>
  <c r="A109" i="16"/>
  <c r="F109" i="16" s="1"/>
  <c r="E108" i="16"/>
  <c r="B108" i="16"/>
  <c r="A108" i="16"/>
  <c r="F108" i="16" s="1"/>
  <c r="E107" i="16"/>
  <c r="B107" i="16"/>
  <c r="A107" i="16"/>
  <c r="F107" i="16" s="1"/>
  <c r="E106" i="16"/>
  <c r="B106" i="16"/>
  <c r="A106" i="16"/>
  <c r="F106" i="16" s="1"/>
  <c r="E105" i="16"/>
  <c r="B105" i="16"/>
  <c r="A105" i="16"/>
  <c r="F105" i="16" s="1"/>
  <c r="E104" i="16"/>
  <c r="B104" i="16"/>
  <c r="A104" i="16"/>
  <c r="F104" i="16" s="1"/>
  <c r="E103" i="16"/>
  <c r="B103" i="16"/>
  <c r="A103" i="16"/>
  <c r="F103" i="16" s="1"/>
  <c r="E102" i="16"/>
  <c r="B102" i="16"/>
  <c r="A102" i="16"/>
  <c r="F102" i="16" s="1"/>
  <c r="E101" i="16"/>
  <c r="B101" i="16"/>
  <c r="A101" i="16"/>
  <c r="F101" i="16" s="1"/>
  <c r="E100" i="16"/>
  <c r="B100" i="16"/>
  <c r="A100" i="16"/>
  <c r="F100" i="16" s="1"/>
  <c r="E99" i="16"/>
  <c r="B99" i="16"/>
  <c r="A99" i="16"/>
  <c r="F99" i="16" s="1"/>
  <c r="E98" i="16"/>
  <c r="B98" i="16"/>
  <c r="A98" i="16"/>
  <c r="F98" i="16" s="1"/>
  <c r="E97" i="16"/>
  <c r="B97" i="16"/>
  <c r="A97" i="16"/>
  <c r="F97" i="16" s="1"/>
  <c r="E96" i="16"/>
  <c r="B96" i="16"/>
  <c r="A96" i="16"/>
  <c r="F96" i="16" s="1"/>
  <c r="E95" i="16"/>
  <c r="B95" i="16"/>
  <c r="A95" i="16"/>
  <c r="F95" i="16" s="1"/>
  <c r="E94" i="16"/>
  <c r="B94" i="16"/>
  <c r="A94" i="16"/>
  <c r="F94" i="16" s="1"/>
  <c r="E93" i="16"/>
  <c r="B93" i="16"/>
  <c r="A93" i="16"/>
  <c r="F93" i="16" s="1"/>
  <c r="E92" i="16"/>
  <c r="B92" i="16"/>
  <c r="A92" i="16"/>
  <c r="F92" i="16" s="1"/>
  <c r="E91" i="16"/>
  <c r="B91" i="16"/>
  <c r="A91" i="16"/>
  <c r="F91" i="16" s="1"/>
  <c r="E90" i="16"/>
  <c r="B90" i="16"/>
  <c r="A90" i="16"/>
  <c r="F90" i="16" s="1"/>
  <c r="E89" i="16"/>
  <c r="B89" i="16"/>
  <c r="A89" i="16"/>
  <c r="F89" i="16" s="1"/>
  <c r="E88" i="16"/>
  <c r="B88" i="16"/>
  <c r="A88" i="16"/>
  <c r="F88" i="16" s="1"/>
  <c r="E87" i="16"/>
  <c r="B87" i="16"/>
  <c r="A87" i="16"/>
  <c r="F87" i="16" s="1"/>
  <c r="E86" i="16"/>
  <c r="B86" i="16"/>
  <c r="A86" i="16"/>
  <c r="F86" i="16" s="1"/>
  <c r="E85" i="16"/>
  <c r="B85" i="16"/>
  <c r="A85" i="16"/>
  <c r="F85" i="16" s="1"/>
  <c r="E84" i="16"/>
  <c r="B84" i="16"/>
  <c r="A84" i="16"/>
  <c r="F84" i="16" s="1"/>
  <c r="E83" i="16"/>
  <c r="B83" i="16"/>
  <c r="A83" i="16"/>
  <c r="F83" i="16" s="1"/>
  <c r="E82" i="16"/>
  <c r="B82" i="16"/>
  <c r="A82" i="16"/>
  <c r="F82" i="16" s="1"/>
  <c r="E81" i="16"/>
  <c r="B81" i="16"/>
  <c r="A81" i="16"/>
  <c r="F81" i="16" s="1"/>
  <c r="E80" i="16"/>
  <c r="B80" i="16"/>
  <c r="A80" i="16"/>
  <c r="F80" i="16" s="1"/>
  <c r="E79" i="16"/>
  <c r="B79" i="16"/>
  <c r="A79" i="16"/>
  <c r="F79" i="16" s="1"/>
  <c r="E78" i="16"/>
  <c r="B78" i="16"/>
  <c r="A78" i="16"/>
  <c r="F78" i="16" s="1"/>
  <c r="E77" i="16"/>
  <c r="B77" i="16"/>
  <c r="A77" i="16"/>
  <c r="F77" i="16" s="1"/>
  <c r="E76" i="16"/>
  <c r="B76" i="16"/>
  <c r="A76" i="16"/>
  <c r="F76" i="16" s="1"/>
  <c r="E75" i="16"/>
  <c r="B75" i="16"/>
  <c r="A75" i="16"/>
  <c r="F75" i="16" s="1"/>
  <c r="E74" i="16"/>
  <c r="B74" i="16"/>
  <c r="A74" i="16"/>
  <c r="F74" i="16" s="1"/>
  <c r="E73" i="16"/>
  <c r="B73" i="16"/>
  <c r="A73" i="16"/>
  <c r="F73" i="16" s="1"/>
  <c r="E72" i="16"/>
  <c r="B72" i="16"/>
  <c r="A72" i="16"/>
  <c r="F72" i="16" s="1"/>
  <c r="E71" i="16"/>
  <c r="B71" i="16"/>
  <c r="A71" i="16"/>
  <c r="F71" i="16" s="1"/>
  <c r="E70" i="16"/>
  <c r="B70" i="16"/>
  <c r="A70" i="16"/>
  <c r="F70" i="16" s="1"/>
  <c r="E69" i="16"/>
  <c r="B69" i="16"/>
  <c r="A69" i="16"/>
  <c r="F69" i="16" s="1"/>
  <c r="E68" i="16"/>
  <c r="B68" i="16"/>
  <c r="A68" i="16"/>
  <c r="F68" i="16" s="1"/>
  <c r="E67" i="16"/>
  <c r="B67" i="16"/>
  <c r="A67" i="16"/>
  <c r="F67" i="16" s="1"/>
  <c r="E66" i="16"/>
  <c r="B66" i="16"/>
  <c r="A66" i="16"/>
  <c r="F66" i="16" s="1"/>
  <c r="E65" i="16"/>
  <c r="B65" i="16"/>
  <c r="A65" i="16"/>
  <c r="F65" i="16" s="1"/>
  <c r="E64" i="16"/>
  <c r="B64" i="16"/>
  <c r="A64" i="16"/>
  <c r="F64" i="16" s="1"/>
  <c r="E63" i="16"/>
  <c r="B63" i="16"/>
  <c r="A63" i="16"/>
  <c r="F63" i="16" s="1"/>
  <c r="E62" i="16"/>
  <c r="B62" i="16"/>
  <c r="A62" i="16"/>
  <c r="F62" i="16" s="1"/>
  <c r="E61" i="16"/>
  <c r="B61" i="16"/>
  <c r="A61" i="16"/>
  <c r="F61" i="16" s="1"/>
  <c r="E60" i="16"/>
  <c r="B60" i="16"/>
  <c r="A60" i="16"/>
  <c r="F60" i="16" s="1"/>
  <c r="E59" i="16"/>
  <c r="B59" i="16"/>
  <c r="A59" i="16"/>
  <c r="F59" i="16" s="1"/>
  <c r="E58" i="16"/>
  <c r="B58" i="16"/>
  <c r="A58" i="16"/>
  <c r="F58" i="16" s="1"/>
  <c r="E57" i="16"/>
  <c r="B57" i="16"/>
  <c r="A57" i="16"/>
  <c r="F57" i="16" s="1"/>
  <c r="E56" i="16"/>
  <c r="B56" i="16"/>
  <c r="A56" i="16"/>
  <c r="F56" i="16" s="1"/>
  <c r="E55" i="16"/>
  <c r="B55" i="16"/>
  <c r="A55" i="16"/>
  <c r="F55" i="16" s="1"/>
  <c r="E54" i="16"/>
  <c r="B54" i="16"/>
  <c r="A54" i="16"/>
  <c r="F54" i="16" s="1"/>
  <c r="E53" i="16"/>
  <c r="B53" i="16"/>
  <c r="A53" i="16"/>
  <c r="F53" i="16" s="1"/>
  <c r="E52" i="16"/>
  <c r="B52" i="16"/>
  <c r="A52" i="16"/>
  <c r="F52" i="16" s="1"/>
  <c r="E51" i="16"/>
  <c r="B51" i="16"/>
  <c r="A51" i="16"/>
  <c r="F51" i="16" s="1"/>
  <c r="E50" i="16"/>
  <c r="B50" i="16"/>
  <c r="A50" i="16"/>
  <c r="F50" i="16" s="1"/>
  <c r="E49" i="16"/>
  <c r="B49" i="16"/>
  <c r="A49" i="16"/>
  <c r="F49" i="16" s="1"/>
  <c r="E48" i="16"/>
  <c r="B48" i="16"/>
  <c r="A48" i="16"/>
  <c r="F48" i="16" s="1"/>
  <c r="E47" i="16"/>
  <c r="B47" i="16"/>
  <c r="A47" i="16"/>
  <c r="F47" i="16" s="1"/>
  <c r="E46" i="16"/>
  <c r="B46" i="16"/>
  <c r="A46" i="16"/>
  <c r="F46" i="16" s="1"/>
  <c r="E45" i="16"/>
  <c r="B45" i="16"/>
  <c r="A45" i="16"/>
  <c r="F45" i="16" s="1"/>
  <c r="E44" i="16"/>
  <c r="B44" i="16"/>
  <c r="A44" i="16"/>
  <c r="F44" i="16" s="1"/>
  <c r="E43" i="16"/>
  <c r="B43" i="16"/>
  <c r="A43" i="16"/>
  <c r="F43" i="16" s="1"/>
  <c r="E42" i="16"/>
  <c r="B42" i="16"/>
  <c r="A42" i="16"/>
  <c r="F42" i="16" s="1"/>
  <c r="E41" i="16"/>
  <c r="B41" i="16"/>
  <c r="A41" i="16"/>
  <c r="F41" i="16" s="1"/>
  <c r="E40" i="16"/>
  <c r="B40" i="16"/>
  <c r="A40" i="16"/>
  <c r="F40" i="16" s="1"/>
  <c r="E39" i="16"/>
  <c r="B39" i="16"/>
  <c r="A39" i="16"/>
  <c r="F39" i="16" s="1"/>
  <c r="E38" i="16"/>
  <c r="B38" i="16"/>
  <c r="A38" i="16"/>
  <c r="F38" i="16" s="1"/>
  <c r="E37" i="16"/>
  <c r="B37" i="16"/>
  <c r="A37" i="16"/>
  <c r="F37" i="16" s="1"/>
  <c r="E36" i="16"/>
  <c r="B36" i="16"/>
  <c r="A36" i="16"/>
  <c r="F36" i="16" s="1"/>
  <c r="E35" i="16"/>
  <c r="B35" i="16"/>
  <c r="A35" i="16"/>
  <c r="F35" i="16" s="1"/>
  <c r="E34" i="16"/>
  <c r="B34" i="16"/>
  <c r="A34" i="16"/>
  <c r="F34" i="16" s="1"/>
  <c r="E33" i="16"/>
  <c r="B33" i="16"/>
  <c r="A33" i="16"/>
  <c r="F33" i="16" s="1"/>
  <c r="E32" i="16"/>
  <c r="B32" i="16"/>
  <c r="A32" i="16"/>
  <c r="F32" i="16" s="1"/>
  <c r="E31" i="16"/>
  <c r="B31" i="16"/>
  <c r="A31" i="16"/>
  <c r="F31" i="16" s="1"/>
  <c r="E30" i="16"/>
  <c r="B30" i="16"/>
  <c r="A30" i="16"/>
  <c r="F30" i="16" s="1"/>
  <c r="E29" i="16"/>
  <c r="B29" i="16"/>
  <c r="A29" i="16"/>
  <c r="F29" i="16" s="1"/>
  <c r="E28" i="16"/>
  <c r="B28" i="16"/>
  <c r="A28" i="16"/>
  <c r="F28" i="16" s="1"/>
  <c r="E27" i="16"/>
  <c r="B27" i="16"/>
  <c r="A27" i="16"/>
  <c r="F27" i="16" s="1"/>
  <c r="E26" i="16"/>
  <c r="B26" i="16"/>
  <c r="A26" i="16"/>
  <c r="F26" i="16" s="1"/>
  <c r="E25" i="16"/>
  <c r="B25" i="16"/>
  <c r="A25" i="16"/>
  <c r="F25" i="16" s="1"/>
  <c r="E24" i="16"/>
  <c r="B24" i="16"/>
  <c r="A24" i="16"/>
  <c r="F24" i="16" s="1"/>
  <c r="E23" i="16"/>
  <c r="B23" i="16"/>
  <c r="A23" i="16"/>
  <c r="F23" i="16" s="1"/>
  <c r="E22" i="16"/>
  <c r="B22" i="16"/>
  <c r="A22" i="16"/>
  <c r="F22" i="16" s="1"/>
  <c r="E21" i="16"/>
  <c r="B21" i="16"/>
  <c r="A21" i="16"/>
  <c r="F21" i="16" s="1"/>
  <c r="E20" i="16"/>
  <c r="B20" i="16"/>
  <c r="A20" i="16"/>
  <c r="F20" i="16" s="1"/>
  <c r="E19" i="16"/>
  <c r="B19" i="16"/>
  <c r="A19" i="16"/>
  <c r="F19" i="16" s="1"/>
  <c r="E18" i="16"/>
  <c r="B18" i="16"/>
  <c r="A18" i="16"/>
  <c r="F18" i="16" s="1"/>
  <c r="E17" i="16"/>
  <c r="B17" i="16"/>
  <c r="A17" i="16"/>
  <c r="F17" i="16" s="1"/>
  <c r="E16" i="16"/>
  <c r="B16" i="16"/>
  <c r="A16" i="16"/>
  <c r="F16" i="16" s="1"/>
  <c r="E15" i="16"/>
  <c r="B15" i="16"/>
  <c r="A15" i="16"/>
  <c r="F15" i="16" s="1"/>
  <c r="E14" i="16"/>
  <c r="B14" i="16"/>
  <c r="A14" i="16"/>
  <c r="F14" i="16" s="1"/>
  <c r="E13" i="16"/>
  <c r="B13" i="16"/>
  <c r="A13" i="16"/>
  <c r="F13" i="16" s="1"/>
  <c r="E12" i="16"/>
  <c r="B12" i="16"/>
  <c r="A12" i="16"/>
  <c r="F12" i="16" s="1"/>
  <c r="E11" i="16"/>
  <c r="B11" i="16"/>
  <c r="A11" i="16"/>
  <c r="F11" i="16" s="1"/>
  <c r="E10" i="16"/>
  <c r="B10" i="16"/>
  <c r="A10" i="16"/>
  <c r="F10" i="16" s="1"/>
  <c r="E9" i="16"/>
  <c r="B9" i="16"/>
  <c r="A9" i="16"/>
  <c r="F9" i="16" s="1"/>
  <c r="E8" i="16"/>
  <c r="B8" i="16"/>
  <c r="A8" i="16"/>
  <c r="F8" i="16" s="1"/>
  <c r="E7" i="16"/>
  <c r="B7" i="16"/>
  <c r="A7" i="16"/>
  <c r="F7" i="16" s="1"/>
  <c r="E6" i="16"/>
  <c r="B6" i="16"/>
  <c r="A6" i="16"/>
  <c r="F6" i="16" s="1"/>
  <c r="E5" i="16"/>
  <c r="B5" i="16"/>
  <c r="A5" i="16"/>
  <c r="F5" i="16" s="1"/>
  <c r="E4" i="16"/>
  <c r="B4" i="16"/>
  <c r="A4" i="16"/>
  <c r="F4" i="16" s="1"/>
  <c r="E3" i="16"/>
  <c r="B3" i="16"/>
  <c r="A3" i="16"/>
  <c r="E2" i="16"/>
  <c r="B2" i="16"/>
  <c r="A2" i="16"/>
  <c r="F2" i="16" s="1"/>
  <c r="E1" i="16"/>
  <c r="B1" i="16"/>
  <c r="A1" i="16"/>
  <c r="F1" i="16" s="1"/>
  <c r="R4" i="15" l="1"/>
  <c r="AC1" i="15"/>
  <c r="S5" i="15"/>
  <c r="Q7" i="15"/>
  <c r="Z4" i="15"/>
  <c r="O3" i="15"/>
  <c r="Y7" i="15"/>
  <c r="X2" i="15"/>
  <c r="Z1" i="15"/>
  <c r="L4" i="15"/>
  <c r="F4" i="15"/>
  <c r="T6" i="15"/>
  <c r="D2" i="15"/>
  <c r="C2" i="15"/>
  <c r="Z7" i="15"/>
  <c r="X7" i="15"/>
  <c r="Z5" i="15"/>
  <c r="N4" i="15"/>
  <c r="J4" i="15"/>
  <c r="X6" i="15"/>
  <c r="N5" i="15"/>
  <c r="P4" i="15"/>
  <c r="C3" i="15"/>
  <c r="S2" i="15"/>
  <c r="W4" i="15"/>
  <c r="W6" i="15"/>
  <c r="P1" i="15"/>
  <c r="L2" i="15"/>
  <c r="C5" i="15"/>
  <c r="N6" i="15"/>
  <c r="W2" i="15"/>
  <c r="E4" i="15"/>
  <c r="AA3" i="15"/>
  <c r="F3" i="16"/>
  <c r="X5" i="15"/>
  <c r="N7" i="15"/>
  <c r="AB4" i="15"/>
  <c r="M4" i="15"/>
  <c r="V2" i="15"/>
  <c r="T2" i="15"/>
  <c r="S4" i="15"/>
  <c r="T4" i="15"/>
  <c r="W3" i="15"/>
  <c r="O7" i="15"/>
  <c r="P7" i="15"/>
  <c r="U3" i="15"/>
  <c r="E2" i="15"/>
  <c r="Q1" i="15"/>
  <c r="P6" i="15"/>
  <c r="G3" i="15"/>
  <c r="G5" i="15"/>
  <c r="AA4" i="15"/>
  <c r="AA2" i="15"/>
  <c r="W1" i="15"/>
  <c r="R7" i="15"/>
  <c r="D7" i="15"/>
  <c r="B1" i="15"/>
  <c r="X3" i="15"/>
  <c r="K3" i="15"/>
  <c r="Q8" i="15"/>
  <c r="D3" i="15"/>
  <c r="X4" i="15"/>
  <c r="G7" i="15"/>
  <c r="O6" i="15"/>
  <c r="N3" i="15"/>
  <c r="E3" i="15"/>
  <c r="M1" i="15"/>
  <c r="Y2" i="15"/>
  <c r="Z3" i="15"/>
  <c r="O2" i="15"/>
  <c r="J2" i="15"/>
  <c r="O1" i="15"/>
  <c r="R2" i="15"/>
  <c r="R6" i="15"/>
  <c r="M2" i="15"/>
  <c r="L1" i="15"/>
  <c r="S8" i="15"/>
  <c r="P3" i="15"/>
  <c r="F6" i="15"/>
  <c r="X1" i="15"/>
  <c r="Q4" i="15"/>
  <c r="E6" i="15"/>
  <c r="Z2" i="15"/>
  <c r="T5" i="15"/>
  <c r="U2" i="15"/>
  <c r="K2" i="15"/>
  <c r="W5" i="15"/>
  <c r="A2" i="15"/>
  <c r="T3" i="15"/>
  <c r="S7" i="15"/>
  <c r="L6" i="15"/>
  <c r="C4" i="15"/>
  <c r="S1" i="15"/>
  <c r="G6" i="15"/>
  <c r="M6" i="15"/>
  <c r="I3" i="15"/>
  <c r="M7" i="15"/>
  <c r="M5" i="15"/>
  <c r="E1" i="15"/>
  <c r="D5" i="15"/>
  <c r="P2" i="15"/>
  <c r="R1" i="15"/>
  <c r="Y5" i="15"/>
  <c r="Y4" i="15"/>
  <c r="E5" i="15"/>
  <c r="C1" i="15"/>
  <c r="W7" i="15"/>
  <c r="Y1" i="15"/>
  <c r="K1" i="15"/>
  <c r="N1" i="15"/>
  <c r="I1" i="15"/>
  <c r="D6" i="15"/>
  <c r="D4" i="15"/>
  <c r="Q2" i="15"/>
  <c r="R8" i="15"/>
  <c r="Y6" i="15"/>
  <c r="AB3" i="15"/>
  <c r="R3" i="15"/>
  <c r="O4" i="15"/>
  <c r="L5" i="15"/>
  <c r="B4" i="15"/>
  <c r="V3" i="15"/>
  <c r="I2" i="15"/>
  <c r="L7" i="15"/>
  <c r="O5" i="15"/>
  <c r="U4" i="15"/>
  <c r="E7" i="15"/>
  <c r="K6" i="15"/>
  <c r="K5" i="15"/>
  <c r="T1" i="15"/>
  <c r="G4" i="15"/>
  <c r="Q5" i="15"/>
  <c r="B3" i="15"/>
  <c r="AB1" i="15"/>
  <c r="Z6" i="15"/>
  <c r="AB2" i="15"/>
  <c r="F1" i="15"/>
  <c r="L3" i="15"/>
  <c r="D1" i="15"/>
  <c r="F7" i="15"/>
  <c r="AC2" i="15"/>
  <c r="S3" i="15"/>
  <c r="Y3" i="15"/>
  <c r="U1" i="15"/>
  <c r="B2" i="15"/>
  <c r="N2" i="15"/>
  <c r="H2" i="15"/>
  <c r="Q3" i="15"/>
  <c r="J5" i="15"/>
  <c r="M3" i="15"/>
  <c r="F3" i="15"/>
  <c r="G2" i="15"/>
  <c r="P5" i="15"/>
  <c r="J3" i="15"/>
  <c r="R5" i="15"/>
  <c r="AA1" i="15"/>
  <c r="AA5" i="15"/>
  <c r="G1" i="15"/>
  <c r="K4" i="15"/>
  <c r="F2" i="15"/>
  <c r="A1" i="15"/>
  <c r="Q6" i="15"/>
  <c r="S6" i="15"/>
  <c r="Q1" i="16"/>
  <c r="G4" i="9"/>
  <c r="G5" i="9"/>
  <c r="G6" i="9"/>
  <c r="G7" i="9"/>
  <c r="G8" i="9"/>
  <c r="G9" i="9"/>
  <c r="G10" i="9"/>
  <c r="G11" i="9"/>
  <c r="G2" i="9"/>
  <c r="H2" i="9" s="1"/>
  <c r="H3" i="9" l="1"/>
  <c r="H7" i="9"/>
  <c r="H11" i="9"/>
  <c r="H15" i="9"/>
  <c r="H19" i="9"/>
  <c r="H23" i="9"/>
  <c r="H27" i="9"/>
  <c r="H31" i="9"/>
  <c r="H35" i="9"/>
  <c r="H39" i="9"/>
  <c r="H43" i="9"/>
  <c r="H47" i="9"/>
  <c r="H51" i="9"/>
  <c r="H55" i="9"/>
  <c r="H59" i="9"/>
  <c r="H63" i="9"/>
  <c r="H67" i="9"/>
  <c r="H71" i="9"/>
  <c r="H75" i="9"/>
  <c r="H79" i="9"/>
  <c r="H83" i="9"/>
  <c r="H87" i="9"/>
  <c r="H91" i="9"/>
  <c r="H95" i="9"/>
  <c r="H99" i="9"/>
  <c r="H103" i="9"/>
  <c r="H107" i="9"/>
  <c r="H111" i="9"/>
  <c r="H115" i="9"/>
  <c r="H119" i="9"/>
  <c r="H123" i="9"/>
  <c r="H127" i="9"/>
  <c r="H131" i="9"/>
  <c r="H135" i="9"/>
  <c r="H139" i="9"/>
  <c r="H143" i="9"/>
  <c r="H147" i="9"/>
  <c r="H151" i="9"/>
  <c r="H155" i="9"/>
  <c r="H159" i="9"/>
  <c r="H4" i="9"/>
  <c r="H8" i="9"/>
  <c r="H12" i="9"/>
  <c r="H16" i="9"/>
  <c r="H20" i="9"/>
  <c r="H24" i="9"/>
  <c r="H28" i="9"/>
  <c r="H32" i="9"/>
  <c r="H36" i="9"/>
  <c r="H40" i="9"/>
  <c r="H44" i="9"/>
  <c r="H48" i="9"/>
  <c r="H52" i="9"/>
  <c r="H56" i="9"/>
  <c r="H60" i="9"/>
  <c r="H64" i="9"/>
  <c r="H68" i="9"/>
  <c r="H72" i="9"/>
  <c r="H76" i="9"/>
  <c r="H80" i="9"/>
  <c r="H84" i="9"/>
  <c r="H88" i="9"/>
  <c r="H92" i="9"/>
  <c r="H100" i="9"/>
  <c r="H108" i="9"/>
  <c r="H116" i="9"/>
  <c r="H124" i="9"/>
  <c r="H132" i="9"/>
  <c r="H140" i="9"/>
  <c r="H148" i="9"/>
  <c r="H5" i="9"/>
  <c r="H9" i="9"/>
  <c r="H13" i="9"/>
  <c r="H17" i="9"/>
  <c r="H21" i="9"/>
  <c r="H25" i="9"/>
  <c r="H29" i="9"/>
  <c r="H33" i="9"/>
  <c r="H37" i="9"/>
  <c r="H41" i="9"/>
  <c r="H45" i="9"/>
  <c r="H49" i="9"/>
  <c r="H53" i="9"/>
  <c r="H57" i="9"/>
  <c r="H61" i="9"/>
  <c r="H65" i="9"/>
  <c r="H69" i="9"/>
  <c r="H73" i="9"/>
  <c r="H77" i="9"/>
  <c r="H81" i="9"/>
  <c r="H85" i="9"/>
  <c r="H89" i="9"/>
  <c r="H93" i="9"/>
  <c r="H97" i="9"/>
  <c r="H101" i="9"/>
  <c r="H105" i="9"/>
  <c r="H109" i="9"/>
  <c r="H113" i="9"/>
  <c r="H117" i="9"/>
  <c r="H121" i="9"/>
  <c r="H125" i="9"/>
  <c r="H129" i="9"/>
  <c r="H133" i="9"/>
  <c r="H137" i="9"/>
  <c r="H141" i="9"/>
  <c r="H145" i="9"/>
  <c r="H149" i="9"/>
  <c r="H153" i="9"/>
  <c r="H157" i="9"/>
  <c r="H6" i="9"/>
  <c r="H10" i="9"/>
  <c r="H14" i="9"/>
  <c r="H18" i="9"/>
  <c r="H22" i="9"/>
  <c r="H26" i="9"/>
  <c r="H30" i="9"/>
  <c r="H34" i="9"/>
  <c r="H38" i="9"/>
  <c r="H42" i="9"/>
  <c r="H46" i="9"/>
  <c r="H50" i="9"/>
  <c r="H54" i="9"/>
  <c r="H58" i="9"/>
  <c r="H62" i="9"/>
  <c r="H66" i="9"/>
  <c r="H70" i="9"/>
  <c r="H74" i="9"/>
  <c r="H78" i="9"/>
  <c r="H82" i="9"/>
  <c r="H86" i="9"/>
  <c r="H90" i="9"/>
  <c r="H94" i="9"/>
  <c r="H98" i="9"/>
  <c r="H102" i="9"/>
  <c r="H106" i="9"/>
  <c r="H110" i="9"/>
  <c r="H114" i="9"/>
  <c r="H118" i="9"/>
  <c r="H122" i="9"/>
  <c r="H126" i="9"/>
  <c r="H130" i="9"/>
  <c r="H134" i="9"/>
  <c r="H138" i="9"/>
  <c r="H142" i="9"/>
  <c r="H146" i="9"/>
  <c r="H150" i="9"/>
  <c r="H154" i="9"/>
  <c r="H158" i="9"/>
  <c r="H96" i="9"/>
  <c r="H104" i="9"/>
  <c r="H112" i="9"/>
  <c r="H120" i="9"/>
  <c r="H128" i="9"/>
  <c r="H136" i="9"/>
  <c r="H144" i="9"/>
  <c r="H152" i="9"/>
  <c r="H156" i="9"/>
  <c r="J1" i="15"/>
  <c r="F5" i="15"/>
  <c r="T12" i="15"/>
  <c r="C43" i="9"/>
  <c r="F12" i="15" l="1"/>
  <c r="G12" i="15"/>
  <c r="O12" i="15"/>
  <c r="S12" i="15"/>
  <c r="X13" i="15"/>
  <c r="N12" i="15"/>
  <c r="Y13" i="15"/>
  <c r="Y13" i="13"/>
  <c r="X13" i="13"/>
  <c r="T12" i="13"/>
  <c r="S12" i="13"/>
  <c r="O12" i="13"/>
  <c r="N12" i="13"/>
  <c r="G12" i="13"/>
  <c r="F12" i="13"/>
  <c r="C20" i="9"/>
  <c r="C146" i="9"/>
  <c r="AA13" i="15" l="1"/>
  <c r="Z13" i="15"/>
  <c r="Z13" i="13"/>
  <c r="AA13" i="13"/>
  <c r="Z14" i="15" l="1"/>
  <c r="Z14" i="13"/>
  <c r="C99" i="9" l="1"/>
  <c r="C125" i="9"/>
  <c r="C137" i="9"/>
  <c r="C41" i="9"/>
  <c r="C124" i="9" l="1"/>
  <c r="C76" i="9"/>
  <c r="C9" i="9"/>
  <c r="C4" i="9"/>
  <c r="C48" i="9"/>
  <c r="C108" i="9"/>
  <c r="C35" i="9"/>
  <c r="C54" i="9"/>
  <c r="C64" i="9"/>
  <c r="C111" i="9"/>
  <c r="C73" i="9"/>
  <c r="C52" i="9"/>
  <c r="D7" i="10" s="1"/>
  <c r="C100" i="9"/>
  <c r="C91" i="9"/>
  <c r="C104" i="9"/>
  <c r="C85" i="9"/>
  <c r="C127" i="9"/>
  <c r="C87" i="9"/>
  <c r="C42" i="9"/>
  <c r="C23" i="9"/>
  <c r="C56" i="9"/>
  <c r="C89" i="9"/>
  <c r="C144" i="9"/>
  <c r="C12" i="9"/>
  <c r="C75" i="9"/>
  <c r="C96" i="9"/>
  <c r="C86" i="9"/>
  <c r="C15" i="9"/>
  <c r="C103" i="9"/>
  <c r="C143" i="9"/>
  <c r="C72" i="9"/>
  <c r="C120" i="9"/>
  <c r="C90" i="9"/>
  <c r="C114" i="9"/>
  <c r="C81" i="9"/>
  <c r="C135" i="9"/>
  <c r="C82" i="9"/>
  <c r="C5" i="9"/>
  <c r="C2" i="9"/>
  <c r="C63" i="9"/>
  <c r="C19" i="9"/>
  <c r="C61" i="9"/>
  <c r="C94" i="9"/>
  <c r="C22" i="9"/>
  <c r="C126" i="9"/>
  <c r="C11" i="9"/>
  <c r="C123" i="9"/>
  <c r="C138" i="9"/>
  <c r="C32" i="9"/>
  <c r="C36" i="9"/>
  <c r="C116" i="9"/>
  <c r="C13" i="9"/>
  <c r="C97" i="9"/>
  <c r="R6" i="10" s="1"/>
  <c r="C33" i="9"/>
  <c r="C47" i="9"/>
  <c r="C8" i="9"/>
  <c r="C145" i="9"/>
  <c r="C105" i="9"/>
  <c r="C130" i="9"/>
  <c r="C93" i="9"/>
  <c r="C62" i="9"/>
  <c r="C119" i="9"/>
  <c r="C109" i="9"/>
  <c r="C112" i="9"/>
  <c r="C40" i="9"/>
  <c r="C29" i="9"/>
  <c r="X3" i="10" s="1"/>
  <c r="C110" i="9"/>
  <c r="C83" i="9"/>
  <c r="C3" i="9"/>
  <c r="C77" i="9"/>
  <c r="AA2" i="10" s="1"/>
  <c r="C26" i="9"/>
  <c r="C128" i="9"/>
  <c r="C65" i="9"/>
  <c r="J2" i="10" s="1"/>
  <c r="C17" i="9"/>
  <c r="C70" i="9"/>
  <c r="C25" i="9"/>
  <c r="M2" i="10" s="1"/>
  <c r="C30" i="9"/>
  <c r="C74" i="9"/>
  <c r="C59" i="9"/>
  <c r="C106" i="9"/>
  <c r="C49" i="9"/>
  <c r="C129" i="9"/>
  <c r="U2" i="10" s="1"/>
  <c r="C24" i="9"/>
  <c r="C50" i="9"/>
  <c r="C45" i="9"/>
  <c r="C4" i="10" s="1"/>
  <c r="C18" i="9"/>
  <c r="F2" i="10" s="1"/>
  <c r="C37" i="9"/>
  <c r="C131" i="9"/>
  <c r="C140" i="9"/>
  <c r="C66" i="9"/>
  <c r="C102" i="9"/>
  <c r="C16" i="9"/>
  <c r="C134" i="9"/>
  <c r="C27" i="9"/>
  <c r="C6" i="9"/>
  <c r="C101" i="9"/>
  <c r="C21" i="9"/>
  <c r="C57" i="9"/>
  <c r="C78" i="9"/>
  <c r="C122" i="9"/>
  <c r="C44" i="9"/>
  <c r="C55" i="9"/>
  <c r="C95" i="9"/>
  <c r="C98" i="9"/>
  <c r="C121" i="9"/>
  <c r="C79" i="9"/>
  <c r="C139" i="9"/>
  <c r="C118" i="9"/>
  <c r="C69" i="9"/>
  <c r="C67" i="9"/>
  <c r="C68" i="9"/>
  <c r="D3" i="10" s="1"/>
  <c r="C31" i="9"/>
  <c r="C58" i="9"/>
  <c r="Z1" i="10"/>
  <c r="C39" i="9"/>
  <c r="C53" i="9"/>
  <c r="C136" i="9"/>
  <c r="C34" i="9"/>
  <c r="C132" i="9"/>
  <c r="C7" i="9"/>
  <c r="C14" i="9"/>
  <c r="AA3" i="10" s="1"/>
  <c r="C60" i="9"/>
  <c r="C84" i="9"/>
  <c r="C113" i="9"/>
  <c r="C46" i="9"/>
  <c r="S3" i="10" s="1"/>
  <c r="C71" i="9"/>
  <c r="C80" i="9"/>
  <c r="C117" i="9"/>
  <c r="C10" i="9"/>
  <c r="C28" i="9"/>
  <c r="T2" i="10" s="1"/>
  <c r="C38" i="9"/>
  <c r="C51" i="9"/>
  <c r="C88" i="9"/>
  <c r="C107" i="9"/>
  <c r="C115" i="9"/>
  <c r="C133" i="9"/>
  <c r="C141" i="9"/>
  <c r="P6" i="10" l="1"/>
  <c r="T3" i="10"/>
  <c r="Y2" i="10"/>
  <c r="C3" i="10"/>
  <c r="P1" i="10"/>
  <c r="P2" i="10"/>
  <c r="D2" i="10"/>
  <c r="D1" i="10"/>
  <c r="R1" i="10"/>
  <c r="O1" i="10"/>
  <c r="O2" i="10"/>
  <c r="T4" i="10"/>
  <c r="C2" i="10"/>
  <c r="R4" i="10"/>
  <c r="T6" i="10"/>
  <c r="N4" i="10"/>
  <c r="M4" i="10"/>
  <c r="P5" i="10"/>
  <c r="U1" i="10"/>
  <c r="F7" i="10"/>
  <c r="Q5" i="10"/>
  <c r="D5" i="10"/>
  <c r="Z4" i="10"/>
  <c r="R3" i="10"/>
  <c r="Q4" i="10"/>
  <c r="L4" i="10"/>
  <c r="M1" i="10"/>
  <c r="Z3" i="10"/>
  <c r="J1" i="10"/>
  <c r="L3" i="10"/>
  <c r="S6" i="10"/>
  <c r="K3" i="10"/>
  <c r="W5" i="10"/>
  <c r="B1" i="10"/>
  <c r="N1" i="10"/>
  <c r="F4" i="10"/>
  <c r="P4" i="10"/>
  <c r="K5" i="10"/>
  <c r="F6" i="10"/>
  <c r="Y3" i="10"/>
  <c r="K2" i="10"/>
  <c r="L6" i="10"/>
  <c r="O4" i="10"/>
  <c r="W1" i="10"/>
  <c r="N2" i="10"/>
  <c r="U3" i="10"/>
  <c r="AC1" i="10"/>
  <c r="T1" i="10"/>
  <c r="Q1" i="10"/>
  <c r="S2" i="10"/>
  <c r="V3" i="10"/>
  <c r="L1" i="10"/>
  <c r="R5" i="10"/>
  <c r="AB1" i="10"/>
  <c r="K1" i="10"/>
  <c r="E4" i="10"/>
  <c r="U4" i="10"/>
  <c r="Q2" i="10"/>
  <c r="L7" i="10"/>
  <c r="Q8" i="10"/>
  <c r="K6" i="10"/>
  <c r="K4" i="10"/>
  <c r="Z6" i="10"/>
  <c r="G3" i="10"/>
  <c r="L5" i="10"/>
  <c r="F5" i="10"/>
  <c r="X6" i="10"/>
  <c r="M6" i="10"/>
  <c r="R2" i="10"/>
  <c r="T5" i="10"/>
  <c r="G5" i="10"/>
  <c r="AA4" i="10"/>
  <c r="I2" i="10"/>
  <c r="AB3" i="10"/>
  <c r="P3" i="10"/>
  <c r="D4" i="10"/>
  <c r="W4" i="10"/>
  <c r="S4" i="10"/>
  <c r="G4" i="10"/>
  <c r="S5" i="10"/>
  <c r="O5" i="10"/>
  <c r="S8" i="10"/>
  <c r="J5" i="10"/>
  <c r="D6" i="10"/>
  <c r="Q3" i="10"/>
  <c r="W6" i="10"/>
  <c r="Q6" i="10"/>
  <c r="G6" i="10"/>
  <c r="E7" i="10"/>
  <c r="X4" i="10"/>
  <c r="N7" i="10"/>
  <c r="G7" i="10"/>
  <c r="Z5" i="10"/>
  <c r="G2" i="10"/>
  <c r="Z2" i="10"/>
  <c r="F1" i="10"/>
  <c r="W2" i="10"/>
  <c r="Q7" i="10"/>
  <c r="W3" i="10"/>
  <c r="J4" i="10"/>
  <c r="Y7" i="10"/>
  <c r="E1" i="10"/>
  <c r="W7" i="10"/>
  <c r="O7" i="10"/>
  <c r="G1" i="10"/>
  <c r="I3" i="10"/>
  <c r="F3" i="10"/>
  <c r="B2" i="10"/>
  <c r="N6" i="10"/>
  <c r="Y1" i="10"/>
  <c r="I1" i="10"/>
  <c r="E2" i="10"/>
  <c r="AC2" i="10"/>
  <c r="Y5" i="10"/>
  <c r="C1" i="10"/>
  <c r="X1" i="10"/>
  <c r="B3" i="10"/>
  <c r="N5" i="10"/>
  <c r="A1" i="10"/>
  <c r="A2" i="10"/>
  <c r="S1" i="10"/>
  <c r="S7" i="10"/>
  <c r="AA1" i="10"/>
  <c r="R8" i="10"/>
  <c r="X2" i="10"/>
  <c r="V2" i="10"/>
  <c r="L2" i="10"/>
  <c r="H2" i="10"/>
  <c r="E3" i="10"/>
  <c r="P7" i="10"/>
  <c r="O3" i="10"/>
  <c r="R7" i="10"/>
  <c r="J3" i="10"/>
  <c r="Y4" i="10"/>
  <c r="AB4" i="10"/>
  <c r="B4" i="10"/>
  <c r="M3" i="10"/>
  <c r="C5" i="10"/>
  <c r="X5" i="10"/>
  <c r="M5" i="10"/>
  <c r="AA5" i="10"/>
  <c r="E6" i="10"/>
  <c r="O6" i="10"/>
  <c r="Z7" i="10"/>
  <c r="E5" i="10"/>
  <c r="X7" i="10"/>
  <c r="M7" i="10"/>
  <c r="Y6" i="10"/>
  <c r="N3" i="10"/>
  <c r="AB2" i="10"/>
  <c r="F12" i="10" l="1"/>
  <c r="N12" i="10"/>
  <c r="S12" i="10"/>
  <c r="T12" i="10"/>
  <c r="G12" i="10"/>
  <c r="Y13" i="10"/>
  <c r="X13" i="10"/>
  <c r="O12" i="10"/>
  <c r="AA13" i="10" l="1"/>
  <c r="Z13" i="10"/>
  <c r="Z14" i="10" l="1"/>
</calcChain>
</file>

<file path=xl/sharedStrings.xml><?xml version="1.0" encoding="utf-8"?>
<sst xmlns="http://schemas.openxmlformats.org/spreadsheetml/2006/main" count="1186" uniqueCount="433">
  <si>
    <t>LAFT</t>
  </si>
  <si>
    <t>Left Center</t>
  </si>
  <si>
    <t>Center Right</t>
  </si>
  <si>
    <t>H9</t>
  </si>
  <si>
    <t>H8</t>
  </si>
  <si>
    <t>H7</t>
  </si>
  <si>
    <t>H4</t>
  </si>
  <si>
    <t>H3</t>
  </si>
  <si>
    <t>H2</t>
  </si>
  <si>
    <t>H14</t>
  </si>
  <si>
    <t>H13</t>
  </si>
  <si>
    <t>H12</t>
  </si>
  <si>
    <t>H112</t>
  </si>
  <si>
    <t>H111</t>
  </si>
  <si>
    <t>H110</t>
  </si>
  <si>
    <t>H109</t>
  </si>
  <si>
    <t>H108</t>
  </si>
  <si>
    <t>H107</t>
  </si>
  <si>
    <t>H106</t>
  </si>
  <si>
    <t>H104</t>
  </si>
  <si>
    <t>H103</t>
  </si>
  <si>
    <t>H101</t>
  </si>
  <si>
    <t>H10</t>
  </si>
  <si>
    <t>G8</t>
  </si>
  <si>
    <t>G7</t>
  </si>
  <si>
    <t>G6</t>
  </si>
  <si>
    <t>G4</t>
  </si>
  <si>
    <t>G3</t>
  </si>
  <si>
    <t>G2</t>
  </si>
  <si>
    <t>G14</t>
  </si>
  <si>
    <t>G13</t>
  </si>
  <si>
    <t>G12</t>
  </si>
  <si>
    <t>G115</t>
  </si>
  <si>
    <t>G114</t>
  </si>
  <si>
    <t>G113</t>
  </si>
  <si>
    <t>G112</t>
  </si>
  <si>
    <t>G111</t>
  </si>
  <si>
    <t>G110</t>
  </si>
  <si>
    <t>G11</t>
  </si>
  <si>
    <t>G109</t>
  </si>
  <si>
    <t>G108</t>
  </si>
  <si>
    <t>G107</t>
  </si>
  <si>
    <t>G106</t>
  </si>
  <si>
    <t>G105</t>
  </si>
  <si>
    <t>G104</t>
  </si>
  <si>
    <t>G103</t>
  </si>
  <si>
    <t>G102</t>
  </si>
  <si>
    <t>G101</t>
  </si>
  <si>
    <t>G10</t>
  </si>
  <si>
    <t>G1</t>
  </si>
  <si>
    <t>F9</t>
  </si>
  <si>
    <t>F8</t>
  </si>
  <si>
    <t>F7</t>
  </si>
  <si>
    <t>F6</t>
  </si>
  <si>
    <t>F5</t>
  </si>
  <si>
    <t>F4</t>
  </si>
  <si>
    <t>F2</t>
  </si>
  <si>
    <t>F12</t>
  </si>
  <si>
    <t>F114</t>
  </si>
  <si>
    <t>F113</t>
  </si>
  <si>
    <t>F112</t>
  </si>
  <si>
    <t>F111</t>
  </si>
  <si>
    <t>F110</t>
  </si>
  <si>
    <t>F11</t>
  </si>
  <si>
    <t>F109</t>
  </si>
  <si>
    <t>F108</t>
  </si>
  <si>
    <t>F106</t>
  </si>
  <si>
    <t>F105</t>
  </si>
  <si>
    <t>F104</t>
  </si>
  <si>
    <t>F103</t>
  </si>
  <si>
    <t>F102</t>
  </si>
  <si>
    <t>F101</t>
  </si>
  <si>
    <t>F10</t>
  </si>
  <si>
    <t>F1</t>
  </si>
  <si>
    <t>E8</t>
  </si>
  <si>
    <t>E7</t>
  </si>
  <si>
    <t>E6</t>
  </si>
  <si>
    <t>E5</t>
  </si>
  <si>
    <t>E4</t>
  </si>
  <si>
    <t>E3</t>
  </si>
  <si>
    <t>E2</t>
  </si>
  <si>
    <t>E12</t>
  </si>
  <si>
    <t>E112</t>
  </si>
  <si>
    <t>E111</t>
  </si>
  <si>
    <t>E110</t>
  </si>
  <si>
    <t>E109</t>
  </si>
  <si>
    <t>E108</t>
  </si>
  <si>
    <t>E106</t>
  </si>
  <si>
    <t>E105</t>
  </si>
  <si>
    <t>E103</t>
  </si>
  <si>
    <t>E102</t>
  </si>
  <si>
    <t>E101</t>
  </si>
  <si>
    <t>E10</t>
  </si>
  <si>
    <t>E1</t>
  </si>
  <si>
    <t>D9</t>
  </si>
  <si>
    <t>D8</t>
  </si>
  <si>
    <t>D7</t>
  </si>
  <si>
    <t>D6</t>
  </si>
  <si>
    <t>D5</t>
  </si>
  <si>
    <t>D4</t>
  </si>
  <si>
    <t>D111</t>
  </si>
  <si>
    <t>D110</t>
  </si>
  <si>
    <t>D109</t>
  </si>
  <si>
    <t>D108</t>
  </si>
  <si>
    <t>D106</t>
  </si>
  <si>
    <t>D105</t>
  </si>
  <si>
    <t>D104</t>
  </si>
  <si>
    <t>D103</t>
  </si>
  <si>
    <t>D102</t>
  </si>
  <si>
    <t>D101</t>
  </si>
  <si>
    <t>D10</t>
  </si>
  <si>
    <t>D1</t>
  </si>
  <si>
    <t>C8</t>
  </si>
  <si>
    <t>C7</t>
  </si>
  <si>
    <t>C6</t>
  </si>
  <si>
    <t>C5</t>
  </si>
  <si>
    <t>C4</t>
  </si>
  <si>
    <t>C2</t>
  </si>
  <si>
    <t>C110</t>
  </si>
  <si>
    <t>C109</t>
  </si>
  <si>
    <t>C107</t>
  </si>
  <si>
    <t>C106</t>
  </si>
  <si>
    <t>C105</t>
  </si>
  <si>
    <t>C104</t>
  </si>
  <si>
    <t>C102</t>
  </si>
  <si>
    <t>C1</t>
  </si>
  <si>
    <t>B8</t>
  </si>
  <si>
    <t>B6</t>
  </si>
  <si>
    <t>B5</t>
  </si>
  <si>
    <t>B4</t>
  </si>
  <si>
    <t>B2</t>
  </si>
  <si>
    <t>B107</t>
  </si>
  <si>
    <t>B106</t>
  </si>
  <si>
    <t>B105</t>
  </si>
  <si>
    <t>B104</t>
  </si>
  <si>
    <t>B102</t>
  </si>
  <si>
    <t>B101</t>
  </si>
  <si>
    <t>Capacity</t>
  </si>
  <si>
    <t>Empty</t>
  </si>
  <si>
    <t>Total</t>
  </si>
  <si>
    <t>TotalEmpty</t>
  </si>
  <si>
    <t>E11</t>
  </si>
  <si>
    <t>B7</t>
  </si>
  <si>
    <t>B108</t>
  </si>
  <si>
    <t>G9</t>
  </si>
  <si>
    <t>B3</t>
  </si>
  <si>
    <t>B103</t>
  </si>
  <si>
    <t>E104</t>
  </si>
  <si>
    <t>H6</t>
  </si>
  <si>
    <t>C108</t>
  </si>
  <si>
    <t>H11</t>
  </si>
  <si>
    <t>F3</t>
  </si>
  <si>
    <t>C101</t>
  </si>
  <si>
    <t>H1</t>
  </si>
  <si>
    <t>H5</t>
  </si>
  <si>
    <t>D2</t>
  </si>
  <si>
    <t>D3</t>
  </si>
  <si>
    <t>C103</t>
  </si>
  <si>
    <t>H105</t>
  </si>
  <si>
    <t>F107</t>
  </si>
  <si>
    <t>H113</t>
  </si>
  <si>
    <t>E107</t>
  </si>
  <si>
    <t>G5</t>
  </si>
  <si>
    <t>H102</t>
  </si>
  <si>
    <t>B1</t>
  </si>
  <si>
    <t>D107</t>
  </si>
  <si>
    <t>C3</t>
  </si>
  <si>
    <t>E9</t>
  </si>
  <si>
    <t>LEFT</t>
  </si>
  <si>
    <t>CENTER LEFT</t>
  </si>
  <si>
    <t>CENTER RIGH</t>
  </si>
  <si>
    <t>RIGHT</t>
  </si>
  <si>
    <t>77</t>
  </si>
  <si>
    <t>712</t>
  </si>
  <si>
    <t>713</t>
  </si>
  <si>
    <t>714</t>
  </si>
  <si>
    <t>715</t>
  </si>
  <si>
    <t>716</t>
  </si>
  <si>
    <t>717</t>
  </si>
  <si>
    <t>718</t>
  </si>
  <si>
    <t>719</t>
  </si>
  <si>
    <t>723</t>
  </si>
  <si>
    <t>76</t>
  </si>
  <si>
    <t>724</t>
  </si>
  <si>
    <t>75</t>
  </si>
  <si>
    <t>725</t>
  </si>
  <si>
    <t>74</t>
  </si>
  <si>
    <t>726</t>
  </si>
  <si>
    <t>67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</si>
  <si>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</si>
  <si>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</si>
  <si>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</si>
  <si>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</si>
  <si>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</si>
  <si>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</si>
  <si>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</si>
  <si>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</si>
  <si>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</si>
  <si>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</si>
  <si>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623</t>
  </si>
  <si>
    <t>66</t>
  </si>
  <si>
    <t>624</t>
  </si>
  <si>
    <t>65</t>
  </si>
  <si>
    <t>625</t>
  </si>
  <si>
    <t>64</t>
  </si>
  <si>
    <t>626</t>
  </si>
  <si>
    <t>57</t>
  </si>
  <si>
    <t>527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</si>
  <si>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</si>
  <si>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</si>
  <si>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</si>
  <si>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</si>
  <si>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</si>
  <si>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</si>
  <si>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</si>
  <si>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</si>
  <si>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</si>
  <si>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</si>
  <si>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</si>
  <si>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523</t>
  </si>
  <si>
    <t>56</t>
  </si>
  <si>
    <t>524</t>
  </si>
  <si>
    <t>55</t>
  </si>
  <si>
    <t>525</t>
  </si>
  <si>
    <t>54</t>
  </si>
  <si>
    <t>526</t>
  </si>
  <si>
    <t>53</t>
  </si>
  <si>
    <t>47</t>
  </si>
  <si>
    <t>427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</si>
  <si>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</si>
  <si>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</si>
  <si>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</si>
  <si>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</si>
  <si>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</si>
  <si>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</si>
  <si>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</si>
  <si>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</si>
  <si>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</si>
  <si>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42</t>
  </si>
  <si>
    <t>419</t>
  </si>
  <si>
    <t>420</t>
  </si>
  <si>
    <t>421</t>
  </si>
  <si>
    <t>428</t>
  </si>
  <si>
    <t>423</t>
  </si>
  <si>
    <t>46</t>
  </si>
  <si>
    <t>424</t>
  </si>
  <si>
    <t>45</t>
  </si>
  <si>
    <t>425</t>
  </si>
  <si>
    <t>44</t>
  </si>
  <si>
    <t>426</t>
  </si>
  <si>
    <t>43</t>
  </si>
  <si>
    <t>37</t>
  </si>
  <si>
    <t>327</t>
  </si>
  <si>
    <t>39</t>
  </si>
  <si>
    <t>310</t>
  </si>
  <si>
    <t>311</t>
  </si>
  <si>
    <t>312</t>
  </si>
  <si>
    <t>313</t>
  </si>
  <si>
    <t>314</t>
  </si>
  <si>
    <t>315</t>
  </si>
  <si>
    <t>316</t>
  </si>
  <si>
    <t>317</t>
  </si>
  <si>
    <t>32</t>
  </si>
  <si>
    <t>318</t>
  </si>
  <si>
    <t>319</t>
  </si>
  <si>
    <t>320</t>
  </si>
  <si>
    <t>321</t>
  </si>
  <si>
    <t>322</t>
  </si>
  <si>
    <t>328</t>
  </si>
  <si>
    <t>323</t>
  </si>
  <si>
    <t>36</t>
  </si>
  <si>
    <t>324</t>
  </si>
  <si>
    <t>35</t>
  </si>
  <si>
    <t>325</t>
  </si>
  <si>
    <t>34</t>
  </si>
  <si>
    <t>326</t>
  </si>
  <si>
    <t>33</t>
  </si>
  <si>
    <t>27</t>
  </si>
  <si>
    <t>227</t>
  </si>
  <si>
    <t>28</t>
  </si>
  <si>
    <t>29</t>
  </si>
  <si>
    <t>210</t>
  </si>
  <si>
    <t>211</t>
  </si>
  <si>
    <t>212</t>
  </si>
  <si>
    <t>213</t>
  </si>
  <si>
    <t>214</t>
  </si>
  <si>
    <t>215</t>
  </si>
  <si>
    <t>216</t>
  </si>
  <si>
    <t>22</t>
  </si>
  <si>
    <t>217</t>
  </si>
  <si>
    <t>218</t>
  </si>
  <si>
    <t>219</t>
  </si>
  <si>
    <t>220</t>
  </si>
  <si>
    <t>221</t>
  </si>
  <si>
    <t>222</t>
  </si>
  <si>
    <t>228</t>
  </si>
  <si>
    <t>21</t>
  </si>
  <si>
    <t>229</t>
  </si>
  <si>
    <t>223</t>
  </si>
  <si>
    <t>26</t>
  </si>
  <si>
    <t>224</t>
  </si>
  <si>
    <t>25</t>
  </si>
  <si>
    <t>225</t>
  </si>
  <si>
    <t>24</t>
  </si>
  <si>
    <t>226</t>
  </si>
  <si>
    <t>23</t>
  </si>
  <si>
    <t>17</t>
  </si>
  <si>
    <t>127</t>
  </si>
  <si>
    <t>19</t>
  </si>
  <si>
    <t>110</t>
  </si>
  <si>
    <t>111</t>
  </si>
  <si>
    <t>112</t>
  </si>
  <si>
    <t>113</t>
  </si>
  <si>
    <t>114</t>
  </si>
  <si>
    <t>115</t>
  </si>
  <si>
    <t>116</t>
  </si>
  <si>
    <t>117</t>
  </si>
  <si>
    <t>12</t>
  </si>
  <si>
    <t>118</t>
  </si>
  <si>
    <t>119</t>
  </si>
  <si>
    <t>120</t>
  </si>
  <si>
    <t>121</t>
  </si>
  <si>
    <t>128</t>
  </si>
  <si>
    <t>11</t>
  </si>
  <si>
    <t>129</t>
  </si>
  <si>
    <t>123</t>
  </si>
  <si>
    <t>16</t>
  </si>
  <si>
    <t>124</t>
  </si>
  <si>
    <t>15</t>
  </si>
  <si>
    <t>125</t>
  </si>
  <si>
    <t>14</t>
  </si>
  <si>
    <t>126</t>
  </si>
  <si>
    <t>13</t>
  </si>
  <si>
    <t>A101</t>
  </si>
  <si>
    <t>A102</t>
  </si>
  <si>
    <t>A103</t>
  </si>
  <si>
    <t>817</t>
  </si>
  <si>
    <t>818</t>
  </si>
  <si>
    <t>819</t>
  </si>
  <si>
    <t>topshelf</t>
  </si>
  <si>
    <t>Millenials</t>
  </si>
  <si>
    <t>M.A.S.C.</t>
  </si>
  <si>
    <t>The Bankers</t>
  </si>
  <si>
    <t>bdnr</t>
  </si>
  <si>
    <t>squad</t>
  </si>
  <si>
    <t>ateamwithnoname</t>
  </si>
  <si>
    <t>MKKR</t>
  </si>
  <si>
    <t>Dream Team 306</t>
  </si>
  <si>
    <t>InSOMniacs</t>
  </si>
  <si>
    <t>somcorp</t>
  </si>
  <si>
    <t>GoldenTeam</t>
  </si>
  <si>
    <t>RACS</t>
  </si>
  <si>
    <t>Squad</t>
  </si>
  <si>
    <t>coolteam</t>
  </si>
  <si>
    <t xml:space="preserve">Champions </t>
  </si>
  <si>
    <t>dams</t>
  </si>
  <si>
    <t>Alchemy consulting</t>
  </si>
  <si>
    <t>A team</t>
  </si>
  <si>
    <t>Milenials</t>
  </si>
  <si>
    <t>chickenegss</t>
  </si>
  <si>
    <t>Red Team</t>
  </si>
  <si>
    <t>jana</t>
  </si>
  <si>
    <t>The Dream Team 2017</t>
  </si>
  <si>
    <t>Clout306</t>
  </si>
  <si>
    <t>Alchemy Consulting</t>
  </si>
  <si>
    <t>somcsun1</t>
  </si>
  <si>
    <t>JCOB</t>
  </si>
  <si>
    <t>H.D.N.T</t>
  </si>
  <si>
    <t xml:space="preserve">Phinest </t>
  </si>
  <si>
    <t>djhm</t>
  </si>
  <si>
    <t>MALI</t>
  </si>
  <si>
    <t>Doing SOMthing</t>
  </si>
  <si>
    <t>california4</t>
  </si>
  <si>
    <t>The Terminators</t>
  </si>
  <si>
    <t>The Golden Team</t>
  </si>
  <si>
    <t>undecided</t>
  </si>
  <si>
    <t>DYJC</t>
  </si>
  <si>
    <t>champions</t>
  </si>
  <si>
    <t>Champions</t>
  </si>
  <si>
    <t>redteam</t>
  </si>
  <si>
    <t>LYFJ inc.</t>
  </si>
  <si>
    <t>Golden Team</t>
  </si>
  <si>
    <t>just do it</t>
  </si>
  <si>
    <t>Jana</t>
  </si>
  <si>
    <t>Redteam</t>
  </si>
  <si>
    <t>clout306</t>
  </si>
  <si>
    <t>DAMS</t>
  </si>
  <si>
    <t>DJHM</t>
  </si>
  <si>
    <t>A Team</t>
  </si>
  <si>
    <t>Phinest Team</t>
  </si>
  <si>
    <t>insomniacs</t>
  </si>
  <si>
    <t>Chickeneggs</t>
  </si>
  <si>
    <t>I don't have a team yet</t>
  </si>
  <si>
    <t>agkvsom</t>
  </si>
  <si>
    <t xml:space="preserve">Alchemy Consulting </t>
  </si>
  <si>
    <t>H.D.N.T.</t>
  </si>
  <si>
    <t>BDHR</t>
  </si>
  <si>
    <t>MASC</t>
  </si>
  <si>
    <t>mali</t>
  </si>
  <si>
    <t>dyjc</t>
  </si>
  <si>
    <t>red team</t>
  </si>
  <si>
    <t>chickeneggs</t>
  </si>
  <si>
    <t>ateamhasnoname</t>
  </si>
  <si>
    <t>Just Do It</t>
  </si>
  <si>
    <t>The 306ers</t>
  </si>
  <si>
    <t>NA</t>
  </si>
  <si>
    <t>Somcsun1</t>
  </si>
  <si>
    <t>Dream Team 2017</t>
  </si>
  <si>
    <t>Stress is Real</t>
  </si>
  <si>
    <t>Squad (tentative)</t>
  </si>
  <si>
    <t xml:space="preserve">millennials </t>
  </si>
  <si>
    <t>Somcorp</t>
  </si>
  <si>
    <t xml:space="preserve">A team has no name </t>
  </si>
  <si>
    <t>tao</t>
  </si>
  <si>
    <t xml:space="preserve">Golden Team </t>
  </si>
  <si>
    <t>FLAX</t>
  </si>
  <si>
    <t>the306ers</t>
  </si>
  <si>
    <t>DoingSOMthing</t>
  </si>
  <si>
    <t>Bankers</t>
  </si>
  <si>
    <t>The 306er's</t>
  </si>
  <si>
    <t>Seat</t>
  </si>
  <si>
    <t>Team</t>
  </si>
  <si>
    <t>email</t>
  </si>
  <si>
    <t>Session</t>
  </si>
  <si>
    <t>Foursome</t>
  </si>
  <si>
    <t>Doing Somthing</t>
  </si>
  <si>
    <t>Team California1</t>
  </si>
  <si>
    <t>agvsom</t>
  </si>
  <si>
    <t>Classes Missed</t>
  </si>
  <si>
    <t>ParticipationGrade</t>
  </si>
  <si>
    <t>Repeat?</t>
  </si>
  <si>
    <t>Seat#</t>
  </si>
  <si>
    <t>to Matrix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</si>
</sst>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36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212121"/>
      <name val="Segoe UI"/>
      <family val="2"/>
    </font>
    <font>
      <sz val="11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2">
    <xf numFmtId="0" fontId="0" fillId="0" borderId="0" xfId="0"/>
    <xf numFmtId="0" fontId="0" fillId="0" borderId="0" xfId="0" applyBorder="1"/>
    <xf numFmtId="0" fontId="0" fillId="0" borderId="1" xfId="0" applyBorder="1" applyAlignment="1">
      <alignment vertical="top" wrapText="1"/>
    </xf>
    <xf numFmtId="0" fontId="0" fillId="0" borderId="0" xfId="0"/>
    <xf numFmtId="0" fontId="0" fillId="2" borderId="0" xfId="0" applyFill="1" applyBorder="1"/>
    <xf numFmtId="0" fontId="0" fillId="2" borderId="0" xfId="0" applyFill="1"/>
    <xf numFmtId="0" fontId="0" fillId="2" borderId="0" xfId="0" applyFill="1" applyBorder="1" applyAlignment="1">
      <alignment vertical="top" wrapText="1"/>
    </xf>
    <xf numFmtId="0" fontId="0" fillId="2" borderId="0" xfId="0" applyFill="1" applyAlignment="1">
      <alignment wrapText="1"/>
    </xf>
    <xf numFmtId="0" fontId="0" fillId="2" borderId="0" xfId="0" applyFill="1" applyBorder="1" applyAlignment="1"/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4" fillId="0" borderId="0" xfId="0" applyFont="1"/>
    <xf numFmtId="0" fontId="5" fillId="0" borderId="0" xfId="0" applyFo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3" fillId="3" borderId="0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wrapText="1"/>
    </xf>
    <xf numFmtId="0" fontId="0" fillId="3" borderId="0" xfId="0" applyFill="1"/>
    <xf numFmtId="0" fontId="2" fillId="0" borderId="0" xfId="0" applyFont="1" applyAlignment="1">
      <alignment horizontal="left"/>
    </xf>
    <xf numFmtId="49" fontId="0" fillId="0" borderId="0" xfId="0" applyNumberFormat="1"/>
    <xf numFmtId="0" fontId="0" fillId="0" borderId="4" xfId="0" applyBorder="1"/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/>
    <xf numFmtId="0" fontId="7" fillId="2" borderId="0" xfId="0" applyFont="1" applyFill="1" applyBorder="1" applyAlignment="1">
      <alignment vertical="top" wrapText="1"/>
    </xf>
    <xf numFmtId="0" fontId="7" fillId="2" borderId="0" xfId="0" applyFont="1" applyFill="1" applyAlignment="1">
      <alignment wrapText="1"/>
    </xf>
    <xf numFmtId="0" fontId="7" fillId="2" borderId="0" xfId="0" applyFont="1" applyFill="1" applyBorder="1"/>
    <xf numFmtId="0" fontId="2" fillId="0" borderId="0" xfId="0" applyFont="1"/>
    <xf numFmtId="0" fontId="8" fillId="0" borderId="4" xfId="0" applyFont="1" applyBorder="1"/>
    <xf numFmtId="0" fontId="0" fillId="4" borderId="5" xfId="0" applyFill="1" applyBorder="1"/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/>
    <xf numFmtId="0" fontId="0" fillId="4" borderId="0" xfId="0" applyFill="1" applyBorder="1" applyAlignment="1">
      <alignment horizontal="center"/>
    </xf>
    <xf numFmtId="49" fontId="0" fillId="4" borderId="9" xfId="0" applyNumberFormat="1" applyFill="1" applyBorder="1" applyAlignment="1">
      <alignment horizontal="center"/>
    </xf>
    <xf numFmtId="0" fontId="0" fillId="4" borderId="10" xfId="0" applyFill="1" applyBorder="1"/>
    <xf numFmtId="0" fontId="0" fillId="4" borderId="11" xfId="0" applyFill="1" applyBorder="1" applyAlignment="1">
      <alignment horizontal="center"/>
    </xf>
    <xf numFmtId="49" fontId="0" fillId="4" borderId="12" xfId="0" applyNumberFormat="1" applyFill="1" applyBorder="1" applyAlignment="1">
      <alignment horizontal="center"/>
    </xf>
    <xf numFmtId="0" fontId="9" fillId="2" borderId="0" xfId="0" applyFont="1" applyFill="1"/>
    <xf numFmtId="0" fontId="9" fillId="2" borderId="0" xfId="0" applyFont="1" applyFill="1" applyBorder="1"/>
    <xf numFmtId="0" fontId="9" fillId="2" borderId="0" xfId="0" applyFont="1" applyFill="1" applyBorder="1" applyAlignment="1">
      <alignment vertical="top" wrapText="1"/>
    </xf>
    <xf numFmtId="0" fontId="7" fillId="0" borderId="0" xfId="0" applyFont="1"/>
    <xf numFmtId="0" fontId="7" fillId="0" borderId="0" xfId="0" applyFont="1" applyBorder="1"/>
    <xf numFmtId="0" fontId="9" fillId="0" borderId="0" xfId="0" applyFont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5"/>
  <sheetViews>
    <sheetView tabSelected="1" topLeftCell="A142" zoomScale="82" zoomScaleNormal="82" workbookViewId="0">
      <selection activeCell="D164" sqref="D164"/>
    </sheetView>
  </sheetViews>
  <sheetFormatPr defaultRowHeight="15" x14ac:dyDescent="0.25"/>
  <cols>
    <col min="1" max="1" width="4.28515625" style="3" bestFit="1" customWidth="1"/>
    <col min="2" max="3" width="5.7109375" style="3" bestFit="1" customWidth="1"/>
    <col min="4" max="4" width="33.7109375" style="3" bestFit="1" customWidth="1"/>
    <col min="5" max="5" width="14.28515625" style="3" bestFit="1" customWidth="1"/>
    <col min="6" max="6" width="23.28515625" style="3" bestFit="1" customWidth="1"/>
    <col min="7" max="7" width="9.140625" style="3"/>
    <col min="8" max="8" width="9" style="3" bestFit="1" customWidth="1"/>
    <col min="9" max="9" width="16.140625" style="3" bestFit="1" customWidth="1"/>
    <col min="10" max="10" width="19.42578125" style="3" bestFit="1" customWidth="1"/>
    <col min="11" max="15" width="0" style="3" hidden="1" customWidth="1"/>
    <col min="16" max="17" width="9.140625" style="3"/>
    <col min="18" max="18" width="2.28515625" style="3" bestFit="1" customWidth="1"/>
    <col min="19" max="19" width="6.42578125" style="3" bestFit="1" customWidth="1"/>
    <col min="20" max="20" width="9.5703125" style="3" bestFit="1" customWidth="1"/>
    <col min="21" max="22" width="9.140625" style="3"/>
    <col min="23" max="23" width="46.28515625" style="3" bestFit="1" customWidth="1"/>
    <col min="24" max="24" width="14.42578125" style="3" bestFit="1" customWidth="1"/>
    <col min="25" max="25" width="5.42578125" style="3" bestFit="1" customWidth="1"/>
    <col min="26" max="26" width="9.140625" style="3"/>
    <col min="27" max="27" width="16.85546875" style="3" bestFit="1" customWidth="1"/>
    <col min="28" max="28" width="13.5703125" style="3" bestFit="1" customWidth="1"/>
    <col min="29" max="16384" width="9.140625" style="3"/>
  </cols>
  <sheetData>
    <row r="1" spans="1:24" x14ac:dyDescent="0.25">
      <c r="E1" s="3" t="s">
        <v>420</v>
      </c>
      <c r="F1" s="3" t="s">
        <v>421</v>
      </c>
      <c r="G1" s="3" t="s">
        <v>430</v>
      </c>
      <c r="H1" s="3" t="s">
        <v>430</v>
      </c>
      <c r="I1" s="3" t="s">
        <v>428</v>
      </c>
      <c r="J1" s="3" t="s">
        <v>429</v>
      </c>
      <c r="R1" s="35">
        <v>5</v>
      </c>
      <c r="S1" s="36" t="s">
        <v>431</v>
      </c>
      <c r="T1" s="37" t="s">
        <v>432</v>
      </c>
      <c r="W1" s="3" t="s">
        <v>422</v>
      </c>
      <c r="X1" s="3" t="s">
        <v>423</v>
      </c>
    </row>
    <row r="2" spans="1:24" x14ac:dyDescent="0.25">
      <c r="A2" s="3">
        <v>1</v>
      </c>
      <c r="B2" s="25" t="str">
        <f>VLOOKUP(E2,$S$2:$T$165,2,0)</f>
        <v>314</v>
      </c>
      <c r="C2" s="3" t="str">
        <f t="shared" ref="C2:C33" si="0">E2</f>
        <v>F106</v>
      </c>
      <c r="D2" s="27" t="str">
        <f ca="1">CHOOSE(RANDBETWEEN(1,8),"A","B","C","D","E","F","G","H")&amp;CHOOSE(RANDBETWEEN(1,8),"A","B","C","D","E","F","G","H")&amp;CHOOSE(RANDBETWEEN(1,8),"A","B","C","D","E","F","G","H")&amp;CHOOSE(RANDBETWEEN(1,8),"A","B","C","D","E","F","G","H")&amp;", "&amp;CHOOSE(RANDBETWEEN(1,8),"A","B","C","D","E","F","G","H")&amp;CHOOSE(RANDBETWEEN(1,8),"A","B","C","D","E","F","G","H")&amp;CHOOSE(RANDBETWEEN(1,8),"A","B","C","D","E","F","G","H")&amp;CHOOSE(RANDBETWEEN(1,8),"A","B","C","D","E","F","G","H")</f>
        <v>CAFC, BHDF</v>
      </c>
      <c r="E2" s="27" t="s">
        <v>66</v>
      </c>
      <c r="F2" s="27" t="s">
        <v>339</v>
      </c>
      <c r="G2" s="3">
        <f>IF(E2="","No Seat",IFERROR(MATCH(E2,$E$2:E2,0)," "))</f>
        <v>1</v>
      </c>
      <c r="H2" s="3">
        <f>IFERROR(MATCH(ROWS($H$2:H2),$G$2:$G$159,0),"")</f>
        <v>1</v>
      </c>
      <c r="I2" s="3">
        <f ca="1">IFERROR(INDEX('3.ClassMissed'!$A$1:$AC$8,LEFT(B2,1),RIGHT(B2,LEN(B2)-1)),"No Seat")</f>
        <v>7</v>
      </c>
      <c r="J2" s="3">
        <f ca="1">IFERROR(MIN(100,100-$R$1*(I2-1)),"No Seat")</f>
        <v>70</v>
      </c>
      <c r="R2" s="38"/>
      <c r="S2" s="39" t="s">
        <v>333</v>
      </c>
      <c r="T2" s="40" t="s">
        <v>336</v>
      </c>
      <c r="U2" s="26"/>
    </row>
    <row r="3" spans="1:24" x14ac:dyDescent="0.25">
      <c r="A3" s="3">
        <v>2</v>
      </c>
      <c r="B3" s="25" t="e">
        <f t="shared" ref="B3:B66" si="1">VLOOKUP(E3,$S$2:$T$165,2,0)</f>
        <v>#N/A</v>
      </c>
      <c r="C3" s="3">
        <f t="shared" si="0"/>
        <v>0</v>
      </c>
      <c r="D3" s="27" t="str">
        <f t="shared" ref="D3:D66" ca="1" si="2">CHOOSE(RANDBETWEEN(1,8),"A","B","C","D","E","F","G","H")&amp;CHOOSE(RANDBETWEEN(1,8),"A","B","C","D","E","F","G","H")&amp;CHOOSE(RANDBETWEEN(1,8),"A","B","C","D","E","F","G","H")&amp;CHOOSE(RANDBETWEEN(1,8),"A","B","C","D","E","F","G","H")&amp;", "&amp;CHOOSE(RANDBETWEEN(1,8),"A","B","C","D","E","F","G","H")&amp;CHOOSE(RANDBETWEEN(1,8),"A","B","C","D","E","F","G","H")&amp;CHOOSE(RANDBETWEEN(1,8),"A","B","C","D","E","F","G","H")&amp;CHOOSE(RANDBETWEEN(1,8),"A","B","C","D","E","F","G","H")</f>
        <v>HHEG, CGCA</v>
      </c>
      <c r="E3" s="34"/>
      <c r="F3" s="27"/>
      <c r="G3" s="3" t="str">
        <f>IF(E3="","No Seat",IFERROR(MATCH(E3,$E$2:E2,0)," "))</f>
        <v>No Seat</v>
      </c>
      <c r="H3" s="3" t="str">
        <f>IFERROR(MATCH(ROWS($H$2:H3),$G$2:$G$159,0),"")</f>
        <v/>
      </c>
      <c r="I3" s="3" t="str">
        <f>IFERROR(INDEX('3.ClassMissed'!$A$1:$AC$8,LEFT(B3,1),RIGHT(B3,LEN(B3)-1)),"No Seat")</f>
        <v>No Seat</v>
      </c>
      <c r="J3" s="3" t="str">
        <f t="shared" ref="J3:J66" si="3">IFERROR(MIN(100,100-$R$1*(I3-1)),"No Seat")</f>
        <v>No Seat</v>
      </c>
      <c r="R3" s="38"/>
      <c r="S3" s="39" t="s">
        <v>334</v>
      </c>
      <c r="T3" s="40" t="s">
        <v>337</v>
      </c>
      <c r="U3" s="26"/>
    </row>
    <row r="4" spans="1:24" x14ac:dyDescent="0.25">
      <c r="A4" s="3">
        <v>3</v>
      </c>
      <c r="B4" s="25" t="str">
        <f t="shared" si="1"/>
        <v>77</v>
      </c>
      <c r="C4" s="3" t="str">
        <f t="shared" si="0"/>
        <v>B1</v>
      </c>
      <c r="D4" s="27" t="str">
        <f t="shared" ca="1" si="2"/>
        <v>GCCE, CHCE</v>
      </c>
      <c r="E4" s="27" t="s">
        <v>164</v>
      </c>
      <c r="F4" s="27" t="s">
        <v>340</v>
      </c>
      <c r="G4" s="3" t="str">
        <f>IF(E4="","No Seat",IFERROR(MATCH(E4,$E$2:E3,0)," "))</f>
        <v xml:space="preserve"> </v>
      </c>
      <c r="H4" s="3" t="str">
        <f>IFERROR(MATCH(ROWS($H$2:H4),$G$2:$G$159,0),"")</f>
        <v/>
      </c>
      <c r="I4" s="3">
        <f ca="1">IFERROR(INDEX('3.ClassMissed'!$A$1:$AC$8,LEFT(B4,1),RIGHT(B4,LEN(B4)-1)),"No Seat")</f>
        <v>7</v>
      </c>
      <c r="J4" s="3">
        <f t="shared" ca="1" si="3"/>
        <v>70</v>
      </c>
      <c r="R4" s="38"/>
      <c r="S4" s="39" t="s">
        <v>335</v>
      </c>
      <c r="T4" s="40" t="s">
        <v>338</v>
      </c>
      <c r="U4" s="26"/>
    </row>
    <row r="5" spans="1:24" x14ac:dyDescent="0.25">
      <c r="A5" s="3">
        <v>4</v>
      </c>
      <c r="B5" s="25" t="str">
        <f t="shared" si="1"/>
        <v>324</v>
      </c>
      <c r="C5" s="3" t="str">
        <f t="shared" si="0"/>
        <v>F4</v>
      </c>
      <c r="D5" s="27" t="str">
        <f t="shared" ca="1" si="2"/>
        <v>FBFH, AFDG</v>
      </c>
      <c r="E5" s="27" t="s">
        <v>55</v>
      </c>
      <c r="F5" s="27" t="s">
        <v>341</v>
      </c>
      <c r="G5" s="3" t="str">
        <f>IF(E5="","No Seat",IFERROR(MATCH(E5,$E$2:E4,0)," "))</f>
        <v xml:space="preserve"> </v>
      </c>
      <c r="H5" s="3" t="str">
        <f>IFERROR(MATCH(ROWS($H$2:H5),$G$2:$G$159,0),"")</f>
        <v/>
      </c>
      <c r="I5" s="3">
        <f ca="1">IFERROR(INDEX('3.ClassMissed'!$A$1:$AC$8,LEFT(B5,1),RIGHT(B5,LEN(B5)-1)),"No Seat")</f>
        <v>7</v>
      </c>
      <c r="J5" s="3">
        <f t="shared" ca="1" si="3"/>
        <v>70</v>
      </c>
      <c r="R5" s="38"/>
      <c r="S5" s="39" t="s">
        <v>164</v>
      </c>
      <c r="T5" s="40" t="s">
        <v>172</v>
      </c>
      <c r="U5" s="26"/>
    </row>
    <row r="6" spans="1:24" x14ac:dyDescent="0.25">
      <c r="A6" s="3">
        <v>5</v>
      </c>
      <c r="B6" s="25" t="str">
        <f t="shared" si="1"/>
        <v>224</v>
      </c>
      <c r="C6" s="3" t="str">
        <f t="shared" si="0"/>
        <v>G4</v>
      </c>
      <c r="D6" s="27" t="str">
        <f t="shared" ca="1" si="2"/>
        <v>BDAB, CAAB</v>
      </c>
      <c r="E6" s="27" t="s">
        <v>26</v>
      </c>
      <c r="F6" s="27" t="s">
        <v>342</v>
      </c>
      <c r="G6" s="3" t="str">
        <f>IF(E6="","No Seat",IFERROR(MATCH(E6,$E$2:E5,0)," "))</f>
        <v xml:space="preserve"> </v>
      </c>
      <c r="H6" s="3" t="str">
        <f>IFERROR(MATCH(ROWS($H$2:H6),$G$2:$G$159,0),"")</f>
        <v/>
      </c>
      <c r="I6" s="3">
        <f ca="1">IFERROR(INDEX('3.ClassMissed'!$A$1:$AC$8,LEFT(B6,1),RIGHT(B6,LEN(B6)-1)),"No Seat")</f>
        <v>5</v>
      </c>
      <c r="J6" s="3">
        <f t="shared" ca="1" si="3"/>
        <v>80</v>
      </c>
      <c r="R6" s="38"/>
      <c r="S6" s="39" t="s">
        <v>136</v>
      </c>
      <c r="T6" s="40" t="s">
        <v>173</v>
      </c>
      <c r="U6" s="26"/>
    </row>
    <row r="7" spans="1:24" x14ac:dyDescent="0.25">
      <c r="A7" s="3">
        <v>6</v>
      </c>
      <c r="B7" s="25" t="str">
        <f t="shared" si="1"/>
        <v>32</v>
      </c>
      <c r="C7" s="3" t="str">
        <f t="shared" si="0"/>
        <v>F11</v>
      </c>
      <c r="D7" s="27" t="str">
        <f t="shared" ca="1" si="2"/>
        <v>ABFE, FEGC</v>
      </c>
      <c r="E7" s="27" t="s">
        <v>63</v>
      </c>
      <c r="F7" s="27" t="s">
        <v>340</v>
      </c>
      <c r="G7" s="3" t="str">
        <f>IF(E7="","No Seat",IFERROR(MATCH(E7,$E$2:E6,0)," "))</f>
        <v xml:space="preserve"> </v>
      </c>
      <c r="H7" s="3" t="str">
        <f>IFERROR(MATCH(ROWS($H$2:H7),$G$2:$G$159,0),"")</f>
        <v/>
      </c>
      <c r="I7" s="3">
        <f ca="1">IFERROR(INDEX('3.ClassMissed'!$A$1:$AC$8,LEFT(B7,1),RIGHT(B7,LEN(B7)-1)),"No Seat")</f>
        <v>3</v>
      </c>
      <c r="J7" s="3">
        <f t="shared" ca="1" si="3"/>
        <v>90</v>
      </c>
      <c r="R7" s="38"/>
      <c r="S7" s="39" t="s">
        <v>135</v>
      </c>
      <c r="T7" s="40" t="s">
        <v>174</v>
      </c>
      <c r="U7" s="26"/>
    </row>
    <row r="8" spans="1:24" x14ac:dyDescent="0.25">
      <c r="A8" s="3">
        <v>7</v>
      </c>
      <c r="B8" s="25" t="str">
        <f t="shared" si="1"/>
        <v>124</v>
      </c>
      <c r="C8" s="3" t="str">
        <f t="shared" si="0"/>
        <v>H4</v>
      </c>
      <c r="D8" s="27" t="str">
        <f t="shared" ca="1" si="2"/>
        <v>HAFC, HGAB</v>
      </c>
      <c r="E8" s="27" t="s">
        <v>6</v>
      </c>
      <c r="F8" s="27" t="s">
        <v>343</v>
      </c>
      <c r="G8" s="3" t="str">
        <f>IF(E8="","No Seat",IFERROR(MATCH(E8,$E$2:E7,0)," "))</f>
        <v xml:space="preserve"> </v>
      </c>
      <c r="H8" s="3" t="str">
        <f>IFERROR(MATCH(ROWS($H$2:H8),$G$2:$G$159,0),"")</f>
        <v/>
      </c>
      <c r="I8" s="3">
        <f ca="1">IFERROR(INDEX('3.ClassMissed'!$A$1:$AC$8,LEFT(B8,1),RIGHT(B8,LEN(B8)-1)),"No Seat")</f>
        <v>0</v>
      </c>
      <c r="J8" s="3">
        <f t="shared" ca="1" si="3"/>
        <v>100</v>
      </c>
      <c r="R8" s="38"/>
      <c r="S8" s="39" t="s">
        <v>146</v>
      </c>
      <c r="T8" s="40" t="s">
        <v>175</v>
      </c>
      <c r="U8" s="26"/>
    </row>
    <row r="9" spans="1:24" x14ac:dyDescent="0.25">
      <c r="A9" s="3">
        <v>8</v>
      </c>
      <c r="B9" s="25" t="str">
        <f t="shared" si="1"/>
        <v>327</v>
      </c>
      <c r="C9" s="3" t="str">
        <f t="shared" si="0"/>
        <v>F10</v>
      </c>
      <c r="D9" s="27" t="str">
        <f t="shared" ca="1" si="2"/>
        <v>BBHE, CDFD</v>
      </c>
      <c r="E9" s="27" t="s">
        <v>72</v>
      </c>
      <c r="F9" s="27" t="s">
        <v>427</v>
      </c>
      <c r="G9" s="3" t="str">
        <f>IF(E9="","No Seat",IFERROR(MATCH(E9,$E$2:E8,0)," "))</f>
        <v xml:space="preserve"> </v>
      </c>
      <c r="H9" s="3" t="str">
        <f>IFERROR(MATCH(ROWS($H$2:H9),$G$2:$G$159,0),"")</f>
        <v/>
      </c>
      <c r="I9" s="3">
        <f ca="1">IFERROR(INDEX('3.ClassMissed'!$A$1:$AC$8,LEFT(B9,1),RIGHT(B9,LEN(B9)-1)),"No Seat")</f>
        <v>4</v>
      </c>
      <c r="J9" s="3">
        <f t="shared" ca="1" si="3"/>
        <v>85</v>
      </c>
      <c r="R9" s="38"/>
      <c r="S9" s="39" t="s">
        <v>134</v>
      </c>
      <c r="T9" s="40" t="s">
        <v>176</v>
      </c>
      <c r="U9" s="26"/>
    </row>
    <row r="10" spans="1:24" x14ac:dyDescent="0.25">
      <c r="A10" s="3">
        <v>9</v>
      </c>
      <c r="B10" s="25" t="str">
        <f t="shared" si="1"/>
        <v>510</v>
      </c>
      <c r="C10" s="3" t="str">
        <f t="shared" si="0"/>
        <v>D101</v>
      </c>
      <c r="D10" s="27" t="str">
        <f t="shared" ca="1" si="2"/>
        <v>FFAA, EDAE</v>
      </c>
      <c r="E10" s="27" t="s">
        <v>109</v>
      </c>
      <c r="F10" s="27" t="s">
        <v>344</v>
      </c>
      <c r="G10" s="3" t="str">
        <f>IF(E10="","No Seat",IFERROR(MATCH(E10,$E$2:E9,0)," "))</f>
        <v xml:space="preserve"> </v>
      </c>
      <c r="H10" s="3" t="str">
        <f>IFERROR(MATCH(ROWS($H$2:H10),$G$2:$G$159,0),"")</f>
        <v/>
      </c>
      <c r="I10" s="3">
        <f ca="1">IFERROR(INDEX('3.ClassMissed'!$A$1:$AC$8,LEFT(B10,1),RIGHT(B10,LEN(B10)-1)),"No Seat")</f>
        <v>0</v>
      </c>
      <c r="J10" s="3">
        <f t="shared" ca="1" si="3"/>
        <v>100</v>
      </c>
      <c r="R10" s="38"/>
      <c r="S10" s="39" t="s">
        <v>133</v>
      </c>
      <c r="T10" s="40" t="s">
        <v>177</v>
      </c>
      <c r="U10" s="26"/>
    </row>
    <row r="11" spans="1:24" x14ac:dyDescent="0.25">
      <c r="A11" s="3">
        <v>10</v>
      </c>
      <c r="B11" s="25" t="e">
        <f t="shared" si="1"/>
        <v>#N/A</v>
      </c>
      <c r="C11" s="3">
        <f t="shared" si="0"/>
        <v>0</v>
      </c>
      <c r="D11" s="27" t="str">
        <f t="shared" ca="1" si="2"/>
        <v>DHFB, EDBC</v>
      </c>
      <c r="E11" s="34"/>
      <c r="F11" s="27"/>
      <c r="G11" s="3" t="str">
        <f>IF(E11="","No Seat",IFERROR(MATCH(E11,$E$2:E10,0)," "))</f>
        <v>No Seat</v>
      </c>
      <c r="H11" s="3" t="str">
        <f>IFERROR(MATCH(ROWS($H$2:H11),$G$2:$G$159,0),"")</f>
        <v/>
      </c>
      <c r="I11" s="3" t="str">
        <f>IFERROR(INDEX('3.ClassMissed'!$A$1:$AC$8,LEFT(B11,1),RIGHT(B11,LEN(B11)-1)),"No Seat")</f>
        <v>No Seat</v>
      </c>
      <c r="J11" s="3" t="str">
        <f t="shared" si="3"/>
        <v>No Seat</v>
      </c>
      <c r="R11" s="38"/>
      <c r="S11" s="39" t="s">
        <v>132</v>
      </c>
      <c r="T11" s="40" t="s">
        <v>178</v>
      </c>
      <c r="U11" s="26"/>
    </row>
    <row r="12" spans="1:24" x14ac:dyDescent="0.25">
      <c r="A12" s="3">
        <v>11</v>
      </c>
      <c r="B12" s="25" t="str">
        <f t="shared" si="1"/>
        <v>723</v>
      </c>
      <c r="C12" s="3" t="str">
        <f t="shared" si="0"/>
        <v>B2</v>
      </c>
      <c r="D12" s="27" t="str">
        <f t="shared" ca="1" si="2"/>
        <v>CBHD, CBDF</v>
      </c>
      <c r="E12" s="27" t="s">
        <v>130</v>
      </c>
      <c r="F12" s="27" t="s">
        <v>413</v>
      </c>
      <c r="G12" s="3" t="str">
        <f>IF(E12="","No Seat",IFERROR(MATCH(E12,$E$2:E11,0)," "))</f>
        <v xml:space="preserve"> </v>
      </c>
      <c r="H12" s="3" t="str">
        <f>IFERROR(MATCH(ROWS($H$2:H12),$G$2:$G$159,0),"")</f>
        <v/>
      </c>
      <c r="I12" s="3">
        <f ca="1">IFERROR(INDEX('3.ClassMissed'!$A$1:$AC$8,LEFT(B12,1),RIGHT(B12,LEN(B12)-1)),"No Seat")</f>
        <v>0</v>
      </c>
      <c r="J12" s="3">
        <f t="shared" ca="1" si="3"/>
        <v>100</v>
      </c>
      <c r="R12" s="38"/>
      <c r="S12" s="39" t="s">
        <v>131</v>
      </c>
      <c r="T12" s="40" t="s">
        <v>179</v>
      </c>
      <c r="U12" s="26"/>
    </row>
    <row r="13" spans="1:24" x14ac:dyDescent="0.25">
      <c r="A13" s="3">
        <v>12</v>
      </c>
      <c r="B13" s="25" t="str">
        <f t="shared" si="1"/>
        <v>47</v>
      </c>
      <c r="C13" s="3" t="str">
        <f t="shared" si="0"/>
        <v>E1</v>
      </c>
      <c r="D13" s="27" t="str">
        <f t="shared" ca="1" si="2"/>
        <v>DHGH, DFFF</v>
      </c>
      <c r="E13" s="34" t="s">
        <v>93</v>
      </c>
      <c r="F13" s="27" t="s">
        <v>345</v>
      </c>
      <c r="G13" s="3" t="str">
        <f>IF(E13="","No Seat",IFERROR(MATCH(E13,$E$2:E12,0)," "))</f>
        <v xml:space="preserve"> </v>
      </c>
      <c r="H13" s="3" t="str">
        <f>IFERROR(MATCH(ROWS($H$2:H13),$G$2:$G$159,0),"")</f>
        <v/>
      </c>
      <c r="I13" s="3">
        <f ca="1">IFERROR(INDEX('3.ClassMissed'!$A$1:$AC$8,LEFT(B13,1),RIGHT(B13,LEN(B13)-1)),"No Seat")</f>
        <v>1</v>
      </c>
      <c r="J13" s="3">
        <f t="shared" ca="1" si="3"/>
        <v>100</v>
      </c>
      <c r="R13" s="38"/>
      <c r="S13" s="39" t="s">
        <v>143</v>
      </c>
      <c r="T13" s="40" t="s">
        <v>180</v>
      </c>
      <c r="U13" s="26"/>
    </row>
    <row r="14" spans="1:24" x14ac:dyDescent="0.25">
      <c r="A14" s="3">
        <v>13</v>
      </c>
      <c r="B14" s="25" t="str">
        <f t="shared" si="1"/>
        <v>328</v>
      </c>
      <c r="C14" s="3" t="str">
        <f t="shared" si="0"/>
        <v>F12</v>
      </c>
      <c r="D14" s="27" t="str">
        <f t="shared" ca="1" si="2"/>
        <v>HCCG, HDGF</v>
      </c>
      <c r="E14" s="27" t="s">
        <v>57</v>
      </c>
      <c r="F14" s="27" t="s">
        <v>342</v>
      </c>
      <c r="G14" s="3" t="str">
        <f>IF(E14="","No Seat",IFERROR(MATCH(E14,$E$2:E13,0)," "))</f>
        <v xml:space="preserve"> </v>
      </c>
      <c r="H14" s="3" t="str">
        <f>IFERROR(MATCH(ROWS($H$2:H14),$G$2:$G$159,0),"")</f>
        <v/>
      </c>
      <c r="I14" s="3">
        <f ca="1">IFERROR(INDEX('3.ClassMissed'!$A$1:$AC$8,LEFT(B14,1),RIGHT(B14,LEN(B14)-1)),"No Seat")</f>
        <v>7</v>
      </c>
      <c r="J14" s="3">
        <f t="shared" ca="1" si="3"/>
        <v>70</v>
      </c>
      <c r="R14" s="38"/>
      <c r="S14" s="39" t="s">
        <v>130</v>
      </c>
      <c r="T14" s="40" t="s">
        <v>181</v>
      </c>
      <c r="U14" s="26"/>
    </row>
    <row r="15" spans="1:24" x14ac:dyDescent="0.25">
      <c r="A15" s="3">
        <v>14</v>
      </c>
      <c r="B15" s="25" t="str">
        <f t="shared" si="1"/>
        <v>44</v>
      </c>
      <c r="C15" s="3" t="str">
        <f t="shared" si="0"/>
        <v>E7</v>
      </c>
      <c r="D15" s="27" t="str">
        <f t="shared" ca="1" si="2"/>
        <v>CFGH, ABGE</v>
      </c>
      <c r="E15" s="27" t="s">
        <v>75</v>
      </c>
      <c r="F15" s="27" t="s">
        <v>346</v>
      </c>
      <c r="G15" s="3" t="str">
        <f>IF(E15="","No Seat",IFERROR(MATCH(E15,$E$2:E14,0)," "))</f>
        <v xml:space="preserve"> </v>
      </c>
      <c r="H15" s="3" t="str">
        <f>IFERROR(MATCH(ROWS($H$2:H15),$G$2:$G$159,0),"")</f>
        <v/>
      </c>
      <c r="I15" s="3">
        <f ca="1">IFERROR(INDEX('3.ClassMissed'!$A$1:$AC$8,LEFT(B15,1),RIGHT(B15,LEN(B15)-1)),"No Seat")</f>
        <v>0</v>
      </c>
      <c r="J15" s="3">
        <f t="shared" ca="1" si="3"/>
        <v>100</v>
      </c>
      <c r="R15" s="38"/>
      <c r="S15" s="39" t="s">
        <v>145</v>
      </c>
      <c r="T15" s="40" t="s">
        <v>182</v>
      </c>
      <c r="U15" s="26"/>
    </row>
    <row r="16" spans="1:24" x14ac:dyDescent="0.25">
      <c r="A16" s="3">
        <v>15</v>
      </c>
      <c r="B16" s="25" t="str">
        <f t="shared" si="1"/>
        <v>418</v>
      </c>
      <c r="C16" s="3" t="str">
        <f t="shared" si="0"/>
        <v>E109</v>
      </c>
      <c r="D16" s="27" t="str">
        <f t="shared" ca="1" si="2"/>
        <v>EBCD, CCGG</v>
      </c>
      <c r="E16" s="34" t="s">
        <v>85</v>
      </c>
      <c r="F16" s="27" t="s">
        <v>347</v>
      </c>
      <c r="G16" s="3" t="str">
        <f>IF(E16="","No Seat",IFERROR(MATCH(E16,$E$2:E15,0)," "))</f>
        <v xml:space="preserve"> </v>
      </c>
      <c r="H16" s="3" t="str">
        <f>IFERROR(MATCH(ROWS($H$2:H16),$G$2:$G$159,0),"")</f>
        <v/>
      </c>
      <c r="I16" s="3">
        <f ca="1">IFERROR(INDEX('3.ClassMissed'!$A$1:$AC$8,LEFT(B16,1),RIGHT(B16,LEN(B16)-1)),"No Seat")</f>
        <v>5</v>
      </c>
      <c r="J16" s="3">
        <f t="shared" ca="1" si="3"/>
        <v>80</v>
      </c>
      <c r="R16" s="38"/>
      <c r="S16" s="39" t="s">
        <v>129</v>
      </c>
      <c r="T16" s="40" t="s">
        <v>183</v>
      </c>
      <c r="U16" s="26"/>
    </row>
    <row r="17" spans="1:21" x14ac:dyDescent="0.25">
      <c r="A17" s="3">
        <v>16</v>
      </c>
      <c r="B17" s="25" t="str">
        <f t="shared" si="1"/>
        <v>527</v>
      </c>
      <c r="C17" s="3" t="str">
        <f t="shared" si="0"/>
        <v>D10</v>
      </c>
      <c r="D17" s="27" t="str">
        <f t="shared" ca="1" si="2"/>
        <v>BBDH, AEHH</v>
      </c>
      <c r="E17" s="27" t="s">
        <v>110</v>
      </c>
      <c r="F17" s="27" t="s">
        <v>348</v>
      </c>
      <c r="G17" s="3" t="str">
        <f>IF(E17="","No Seat",IFERROR(MATCH(E17,$E$2:E16,0)," "))</f>
        <v xml:space="preserve"> </v>
      </c>
      <c r="H17" s="3" t="str">
        <f>IFERROR(MATCH(ROWS($H$2:H17),$G$2:$G$159,0),"")</f>
        <v/>
      </c>
      <c r="I17" s="3">
        <f ca="1">IFERROR(INDEX('3.ClassMissed'!$A$1:$AC$8,LEFT(B17,1),RIGHT(B17,LEN(B17)-1)),"No Seat")</f>
        <v>1</v>
      </c>
      <c r="J17" s="3">
        <f t="shared" ca="1" si="3"/>
        <v>100</v>
      </c>
      <c r="R17" s="38"/>
      <c r="S17" s="39" t="s">
        <v>128</v>
      </c>
      <c r="T17" s="40" t="s">
        <v>184</v>
      </c>
      <c r="U17" s="26"/>
    </row>
    <row r="18" spans="1:21" x14ac:dyDescent="0.25">
      <c r="A18" s="3">
        <v>17</v>
      </c>
      <c r="B18" s="25" t="str">
        <f t="shared" si="1"/>
        <v>419</v>
      </c>
      <c r="C18" s="3" t="str">
        <f t="shared" si="0"/>
        <v>E110</v>
      </c>
      <c r="D18" s="27" t="str">
        <f t="shared" ca="1" si="2"/>
        <v>GDCD, AFCG</v>
      </c>
      <c r="E18" s="27" t="s">
        <v>84</v>
      </c>
      <c r="F18" s="27" t="s">
        <v>349</v>
      </c>
      <c r="G18" s="3" t="str">
        <f>IF(E18="","No Seat",IFERROR(MATCH(E18,$E$2:E17,0)," "))</f>
        <v xml:space="preserve"> </v>
      </c>
      <c r="H18" s="3" t="str">
        <f>IFERROR(MATCH(ROWS($H$2:H18),$G$2:$G$159,0),"")</f>
        <v/>
      </c>
      <c r="I18" s="3">
        <f ca="1">IFERROR(INDEX('3.ClassMissed'!$A$1:$AC$8,LEFT(B18,1),RIGHT(B18,LEN(B18)-1)),"No Seat")</f>
        <v>0</v>
      </c>
      <c r="J18" s="3">
        <f t="shared" ca="1" si="3"/>
        <v>100</v>
      </c>
      <c r="R18" s="38"/>
      <c r="S18" s="39" t="s">
        <v>127</v>
      </c>
      <c r="T18" s="40" t="s">
        <v>185</v>
      </c>
      <c r="U18" s="26"/>
    </row>
    <row r="19" spans="1:21" x14ac:dyDescent="0.25">
      <c r="A19" s="3">
        <v>18</v>
      </c>
      <c r="B19" s="25" t="str">
        <f t="shared" si="1"/>
        <v>16</v>
      </c>
      <c r="C19" s="3" t="str">
        <f t="shared" si="0"/>
        <v>H3</v>
      </c>
      <c r="D19" s="27" t="str">
        <f t="shared" ca="1" si="2"/>
        <v>DFDC, CBGH</v>
      </c>
      <c r="E19" s="27" t="s">
        <v>7</v>
      </c>
      <c r="F19" s="27" t="s">
        <v>350</v>
      </c>
      <c r="G19" s="3" t="str">
        <f>IF(E19="","No Seat",IFERROR(MATCH(E19,$E$2:E18,0)," "))</f>
        <v xml:space="preserve"> </v>
      </c>
      <c r="H19" s="3" t="str">
        <f>IFERROR(MATCH(ROWS($H$2:H19),$G$2:$G$159,0),"")</f>
        <v/>
      </c>
      <c r="I19" s="3">
        <f ca="1">IFERROR(INDEX('3.ClassMissed'!$A$1:$AC$8,LEFT(B19,1),RIGHT(B19,LEN(B19)-1)),"No Seat")</f>
        <v>6</v>
      </c>
      <c r="J19" s="3">
        <f t="shared" ca="1" si="3"/>
        <v>75</v>
      </c>
      <c r="R19" s="38"/>
      <c r="S19" s="39" t="s">
        <v>142</v>
      </c>
      <c r="T19" s="40" t="s">
        <v>186</v>
      </c>
      <c r="U19" s="26"/>
    </row>
    <row r="20" spans="1:21" x14ac:dyDescent="0.25">
      <c r="A20" s="3">
        <v>19</v>
      </c>
      <c r="B20" s="25" t="str">
        <f t="shared" si="1"/>
        <v>117</v>
      </c>
      <c r="C20" s="3" t="str">
        <f t="shared" si="0"/>
        <v>H109</v>
      </c>
      <c r="D20" s="27" t="str">
        <f t="shared" ca="1" si="2"/>
        <v>HGCF, DEGD</v>
      </c>
      <c r="E20" s="27" t="s">
        <v>15</v>
      </c>
      <c r="F20" s="27" t="s">
        <v>351</v>
      </c>
      <c r="G20" s="3" t="str">
        <f>IF(E20="","No Seat",IFERROR(MATCH(E20,$E$2:E19,0)," "))</f>
        <v xml:space="preserve"> </v>
      </c>
      <c r="H20" s="3" t="str">
        <f>IFERROR(MATCH(ROWS($H$2:H20),$G$2:$G$159,0),"")</f>
        <v/>
      </c>
      <c r="I20" s="3">
        <f ca="1">IFERROR(INDEX('3.ClassMissed'!$A$1:$AC$8,LEFT(B20,1),RIGHT(B20,LEN(B20)-1)),"No Seat")</f>
        <v>7</v>
      </c>
      <c r="J20" s="3">
        <f t="shared" ca="1" si="3"/>
        <v>70</v>
      </c>
      <c r="R20" s="38"/>
      <c r="S20" s="39" t="s">
        <v>126</v>
      </c>
      <c r="T20" s="40" t="s">
        <v>187</v>
      </c>
      <c r="U20" s="26"/>
    </row>
    <row r="21" spans="1:21" x14ac:dyDescent="0.25">
      <c r="A21" s="3">
        <v>20</v>
      </c>
      <c r="B21" s="25" t="str">
        <f t="shared" si="1"/>
        <v>411</v>
      </c>
      <c r="C21" s="3" t="str">
        <f t="shared" si="0"/>
        <v>E102</v>
      </c>
      <c r="D21" s="27" t="str">
        <f t="shared" ca="1" si="2"/>
        <v>CEDD, DHCD</v>
      </c>
      <c r="E21" s="27" t="s">
        <v>90</v>
      </c>
      <c r="F21" s="27" t="s">
        <v>352</v>
      </c>
      <c r="G21" s="3" t="str">
        <f>IF(E21="","No Seat",IFERROR(MATCH(E21,$E$2:E20,0)," "))</f>
        <v xml:space="preserve"> </v>
      </c>
      <c r="H21" s="3" t="str">
        <f>IFERROR(MATCH(ROWS($H$2:H21),$G$2:$G$159,0),"")</f>
        <v/>
      </c>
      <c r="I21" s="3">
        <f ca="1">IFERROR(INDEX('3.ClassMissed'!$A$1:$AC$8,LEFT(B21,1),RIGHT(B21,LEN(B21)-1)),"No Seat")</f>
        <v>0</v>
      </c>
      <c r="J21" s="3">
        <f t="shared" ca="1" si="3"/>
        <v>100</v>
      </c>
      <c r="R21" s="38"/>
      <c r="S21" s="39" t="s">
        <v>125</v>
      </c>
      <c r="T21" s="40" t="s">
        <v>188</v>
      </c>
      <c r="U21" s="26"/>
    </row>
    <row r="22" spans="1:21" x14ac:dyDescent="0.25">
      <c r="A22" s="3">
        <v>21</v>
      </c>
      <c r="B22" s="25" t="str">
        <f t="shared" si="1"/>
        <v>26</v>
      </c>
      <c r="C22" s="3" t="str">
        <f t="shared" si="0"/>
        <v>G3</v>
      </c>
      <c r="D22" s="27" t="str">
        <f t="shared" ca="1" si="2"/>
        <v>DCAF, EEBB</v>
      </c>
      <c r="E22" s="27" t="s">
        <v>27</v>
      </c>
      <c r="F22" s="27" t="s">
        <v>353</v>
      </c>
      <c r="G22" s="3" t="str">
        <f>IF(E22="","No Seat",IFERROR(MATCH(E22,$E$2:E21,0)," "))</f>
        <v xml:space="preserve"> </v>
      </c>
      <c r="H22" s="3" t="str">
        <f>IFERROR(MATCH(ROWS($H$2:H22),$G$2:$G$159,0),"")</f>
        <v/>
      </c>
      <c r="I22" s="3">
        <f ca="1">IFERROR(INDEX('3.ClassMissed'!$A$1:$AC$8,LEFT(B22,1),RIGHT(B22,LEN(B22)-1)),"No Seat")</f>
        <v>3</v>
      </c>
      <c r="J22" s="3">
        <f t="shared" ca="1" si="3"/>
        <v>90</v>
      </c>
      <c r="R22" s="38"/>
      <c r="S22" s="39" t="s">
        <v>152</v>
      </c>
      <c r="T22" s="40" t="s">
        <v>189</v>
      </c>
      <c r="U22" s="26"/>
    </row>
    <row r="23" spans="1:21" x14ac:dyDescent="0.25">
      <c r="A23" s="3">
        <v>22</v>
      </c>
      <c r="B23" s="25" t="str">
        <f t="shared" si="1"/>
        <v>28</v>
      </c>
      <c r="C23" s="3" t="str">
        <f t="shared" si="0"/>
        <v>G101</v>
      </c>
      <c r="D23" s="27" t="str">
        <f t="shared" ca="1" si="2"/>
        <v>ECHB, CCHE</v>
      </c>
      <c r="E23" s="27" t="s">
        <v>47</v>
      </c>
      <c r="F23" s="27" t="s">
        <v>354</v>
      </c>
      <c r="G23" s="3" t="str">
        <f>IF(E23="","No Seat",IFERROR(MATCH(E23,$E$2:E22,0)," "))</f>
        <v xml:space="preserve"> </v>
      </c>
      <c r="H23" s="3" t="str">
        <f>IFERROR(MATCH(ROWS($H$2:H23),$G$2:$G$159,0),"")</f>
        <v/>
      </c>
      <c r="I23" s="3">
        <f ca="1">IFERROR(INDEX('3.ClassMissed'!$A$1:$AC$8,LEFT(B23,1),RIGHT(B23,LEN(B23)-1)),"No Seat")</f>
        <v>0</v>
      </c>
      <c r="J23" s="3">
        <f t="shared" ca="1" si="3"/>
        <v>100</v>
      </c>
      <c r="R23" s="38"/>
      <c r="S23" s="39" t="s">
        <v>124</v>
      </c>
      <c r="T23" s="40" t="s">
        <v>190</v>
      </c>
      <c r="U23" s="26"/>
    </row>
    <row r="24" spans="1:21" x14ac:dyDescent="0.25">
      <c r="A24" s="3">
        <v>23</v>
      </c>
      <c r="B24" s="25" t="str">
        <f t="shared" si="1"/>
        <v>423</v>
      </c>
      <c r="C24" s="3" t="str">
        <f t="shared" si="0"/>
        <v>E2</v>
      </c>
      <c r="D24" s="27" t="str">
        <f t="shared" ca="1" si="2"/>
        <v>ADBH, HCHF</v>
      </c>
      <c r="E24" s="34" t="s">
        <v>80</v>
      </c>
      <c r="F24" s="27" t="s">
        <v>355</v>
      </c>
      <c r="G24" s="3" t="str">
        <f>IF(E24="","No Seat",IFERROR(MATCH(E24,$E$2:E23,0)," "))</f>
        <v xml:space="preserve"> </v>
      </c>
      <c r="H24" s="3" t="str">
        <f>IFERROR(MATCH(ROWS($H$2:H24),$G$2:$G$159,0),"")</f>
        <v/>
      </c>
      <c r="I24" s="3">
        <f ca="1">IFERROR(INDEX('3.ClassMissed'!$A$1:$AC$8,LEFT(B24,1),RIGHT(B24,LEN(B24)-1)),"No Seat")</f>
        <v>7</v>
      </c>
      <c r="J24" s="3">
        <f t="shared" ca="1" si="3"/>
        <v>70</v>
      </c>
      <c r="R24" s="38"/>
      <c r="S24" s="39" t="s">
        <v>157</v>
      </c>
      <c r="T24" s="40" t="s">
        <v>191</v>
      </c>
      <c r="U24" s="26"/>
    </row>
    <row r="25" spans="1:21" x14ac:dyDescent="0.25">
      <c r="A25" s="3">
        <v>24</v>
      </c>
      <c r="B25" s="25" t="str">
        <f t="shared" si="1"/>
        <v>511</v>
      </c>
      <c r="C25" s="3" t="str">
        <f t="shared" si="0"/>
        <v>D102</v>
      </c>
      <c r="D25" s="27" t="str">
        <f t="shared" ca="1" si="2"/>
        <v>GCHC, BADD</v>
      </c>
      <c r="E25" s="27" t="s">
        <v>108</v>
      </c>
      <c r="F25" s="27" t="s">
        <v>347</v>
      </c>
      <c r="G25" s="3" t="str">
        <f>IF(E25="","No Seat",IFERROR(MATCH(E25,$E$2:E24,0)," "))</f>
        <v xml:space="preserve"> </v>
      </c>
      <c r="H25" s="3" t="str">
        <f>IFERROR(MATCH(ROWS($H$2:H25),$G$2:$G$159,0),"")</f>
        <v/>
      </c>
      <c r="I25" s="3">
        <f ca="1">IFERROR(INDEX('3.ClassMissed'!$A$1:$AC$8,LEFT(B25,1),RIGHT(B25,LEN(B25)-1)),"No Seat")</f>
        <v>6</v>
      </c>
      <c r="J25" s="3">
        <f t="shared" ca="1" si="3"/>
        <v>75</v>
      </c>
      <c r="R25" s="38"/>
      <c r="S25" s="39" t="s">
        <v>123</v>
      </c>
      <c r="T25" s="40" t="s">
        <v>192</v>
      </c>
      <c r="U25" s="26"/>
    </row>
    <row r="26" spans="1:21" x14ac:dyDescent="0.25">
      <c r="A26" s="3">
        <v>25</v>
      </c>
      <c r="B26" s="25" t="str">
        <f t="shared" si="1"/>
        <v>54</v>
      </c>
      <c r="C26" s="3" t="str">
        <f t="shared" si="0"/>
        <v>D7</v>
      </c>
      <c r="D26" s="27" t="str">
        <f t="shared" ca="1" si="2"/>
        <v>DACH, GHAG</v>
      </c>
      <c r="E26" s="34" t="s">
        <v>96</v>
      </c>
      <c r="F26" s="27" t="s">
        <v>356</v>
      </c>
      <c r="G26" s="3" t="str">
        <f>IF(E26="","No Seat",IFERROR(MATCH(E26,$E$2:E25,0)," "))</f>
        <v xml:space="preserve"> </v>
      </c>
      <c r="H26" s="3" t="str">
        <f>IFERROR(MATCH(ROWS($H$2:H26),$G$2:$G$159,0),"")</f>
        <v/>
      </c>
      <c r="I26" s="3">
        <f ca="1">IFERROR(INDEX('3.ClassMissed'!$A$1:$AC$8,LEFT(B26,1),RIGHT(B26,LEN(B26)-1)),"No Seat")</f>
        <v>4</v>
      </c>
      <c r="J26" s="3">
        <f t="shared" ca="1" si="3"/>
        <v>85</v>
      </c>
      <c r="R26" s="38"/>
      <c r="S26" s="39" t="s">
        <v>122</v>
      </c>
      <c r="T26" s="40" t="s">
        <v>193</v>
      </c>
      <c r="U26" s="26"/>
    </row>
    <row r="27" spans="1:21" x14ac:dyDescent="0.25">
      <c r="A27" s="3">
        <v>26</v>
      </c>
      <c r="B27" s="25" t="str">
        <f t="shared" si="1"/>
        <v>515</v>
      </c>
      <c r="C27" s="3" t="str">
        <f t="shared" si="0"/>
        <v>D106</v>
      </c>
      <c r="D27" s="27" t="str">
        <f t="shared" ca="1" si="2"/>
        <v>CHBG, BBED</v>
      </c>
      <c r="E27" s="34" t="s">
        <v>104</v>
      </c>
      <c r="F27" s="27"/>
      <c r="G27" s="3" t="str">
        <f>IF(E27="","No Seat",IFERROR(MATCH(E27,$E$2:E26,0)," "))</f>
        <v xml:space="preserve"> </v>
      </c>
      <c r="H27" s="3" t="str">
        <f>IFERROR(MATCH(ROWS($H$2:H27),$G$2:$G$159,0),"")</f>
        <v/>
      </c>
      <c r="I27" s="3">
        <f ca="1">IFERROR(INDEX('3.ClassMissed'!$A$1:$AC$8,LEFT(B27,1),RIGHT(B27,LEN(B27)-1)),"No Seat")</f>
        <v>7</v>
      </c>
      <c r="J27" s="3">
        <f t="shared" ca="1" si="3"/>
        <v>70</v>
      </c>
      <c r="R27" s="38"/>
      <c r="S27" s="39" t="s">
        <v>121</v>
      </c>
      <c r="T27" s="40" t="s">
        <v>194</v>
      </c>
      <c r="U27" s="26"/>
    </row>
    <row r="28" spans="1:21" x14ac:dyDescent="0.25">
      <c r="A28" s="3">
        <v>27</v>
      </c>
      <c r="B28" s="25" t="str">
        <f t="shared" si="1"/>
        <v>311</v>
      </c>
      <c r="C28" s="3" t="str">
        <f t="shared" si="0"/>
        <v>F103</v>
      </c>
      <c r="D28" s="27" t="str">
        <f t="shared" ca="1" si="2"/>
        <v>FGBF, HCAC</v>
      </c>
      <c r="E28" s="27" t="s">
        <v>69</v>
      </c>
      <c r="F28" s="27" t="s">
        <v>357</v>
      </c>
      <c r="G28" s="3" t="str">
        <f>IF(E28="","No Seat",IFERROR(MATCH(E28,$E$2:E27,0)," "))</f>
        <v xml:space="preserve"> </v>
      </c>
      <c r="H28" s="3" t="str">
        <f>IFERROR(MATCH(ROWS($H$2:H28),$G$2:$G$159,0),"")</f>
        <v/>
      </c>
      <c r="I28" s="3">
        <f ca="1">IFERROR(INDEX('3.ClassMissed'!$A$1:$AC$8,LEFT(B28,1),RIGHT(B28,LEN(B28)-1)),"No Seat")</f>
        <v>7</v>
      </c>
      <c r="J28" s="3">
        <f t="shared" ca="1" si="3"/>
        <v>70</v>
      </c>
      <c r="R28" s="38"/>
      <c r="S28" s="39" t="s">
        <v>120</v>
      </c>
      <c r="T28" s="40" t="s">
        <v>195</v>
      </c>
      <c r="U28" s="26"/>
    </row>
    <row r="29" spans="1:21" x14ac:dyDescent="0.25">
      <c r="A29" s="3">
        <v>28</v>
      </c>
      <c r="B29" s="25" t="str">
        <f t="shared" si="1"/>
        <v>66</v>
      </c>
      <c r="C29" s="3" t="str">
        <f t="shared" si="0"/>
        <v>C3</v>
      </c>
      <c r="D29" s="27" t="str">
        <f t="shared" ca="1" si="2"/>
        <v>CGDG, BHBC</v>
      </c>
      <c r="E29" s="27" t="s">
        <v>166</v>
      </c>
      <c r="F29" s="27" t="s">
        <v>358</v>
      </c>
      <c r="G29" s="3" t="str">
        <f>IF(E29="","No Seat",IFERROR(MATCH(E29,$E$2:E28,0)," "))</f>
        <v xml:space="preserve"> </v>
      </c>
      <c r="H29" s="3" t="str">
        <f>IFERROR(MATCH(ROWS($H$2:H29),$G$2:$G$159,0),"")</f>
        <v/>
      </c>
      <c r="I29" s="3">
        <f ca="1">IFERROR(INDEX('3.ClassMissed'!$A$1:$AC$8,LEFT(B29,1),RIGHT(B29,LEN(B29)-1)),"No Seat")</f>
        <v>3</v>
      </c>
      <c r="J29" s="3">
        <f t="shared" ca="1" si="3"/>
        <v>90</v>
      </c>
      <c r="R29" s="38"/>
      <c r="S29" s="39" t="s">
        <v>149</v>
      </c>
      <c r="T29" s="40" t="s">
        <v>196</v>
      </c>
      <c r="U29" s="26"/>
    </row>
    <row r="30" spans="1:21" x14ac:dyDescent="0.25">
      <c r="A30" s="3">
        <v>29</v>
      </c>
      <c r="B30" s="25" t="str">
        <f t="shared" si="1"/>
        <v>615</v>
      </c>
      <c r="C30" s="3" t="str">
        <f t="shared" si="0"/>
        <v>C105</v>
      </c>
      <c r="D30" s="27" t="str">
        <f t="shared" ca="1" si="2"/>
        <v>GDEB, FEHD</v>
      </c>
      <c r="E30" s="27" t="s">
        <v>122</v>
      </c>
      <c r="F30" s="27" t="s">
        <v>353</v>
      </c>
      <c r="G30" s="3" t="str">
        <f>IF(E30="","No Seat",IFERROR(MATCH(E30,$E$2:E29,0)," "))</f>
        <v xml:space="preserve"> </v>
      </c>
      <c r="H30" s="3" t="str">
        <f>IFERROR(MATCH(ROWS($H$2:H30),$G$2:$G$159,0),"")</f>
        <v/>
      </c>
      <c r="I30" s="3">
        <f ca="1">IFERROR(INDEX('3.ClassMissed'!$A$1:$AC$8,LEFT(B30,1),RIGHT(B30,LEN(B30)-1)),"No Seat")</f>
        <v>3</v>
      </c>
      <c r="J30" s="3">
        <f t="shared" ca="1" si="3"/>
        <v>90</v>
      </c>
      <c r="R30" s="38"/>
      <c r="S30" s="39" t="s">
        <v>119</v>
      </c>
      <c r="T30" s="40" t="s">
        <v>197</v>
      </c>
      <c r="U30" s="26"/>
    </row>
    <row r="31" spans="1:21" x14ac:dyDescent="0.25">
      <c r="A31" s="3">
        <v>30</v>
      </c>
      <c r="B31" s="25" t="str">
        <f t="shared" si="1"/>
        <v>214</v>
      </c>
      <c r="C31" s="3" t="str">
        <f t="shared" si="0"/>
        <v>G107</v>
      </c>
      <c r="D31" s="27" t="str">
        <f t="shared" ca="1" si="2"/>
        <v>GEHD, AAFG</v>
      </c>
      <c r="E31" s="27" t="s">
        <v>41</v>
      </c>
      <c r="F31" s="27" t="s">
        <v>359</v>
      </c>
      <c r="G31" s="3" t="str">
        <f>IF(E31="","No Seat",IFERROR(MATCH(E31,$E$2:E30,0)," "))</f>
        <v xml:space="preserve"> </v>
      </c>
      <c r="H31" s="3" t="str">
        <f>IFERROR(MATCH(ROWS($H$2:H31),$G$2:$G$159,0),"")</f>
        <v/>
      </c>
      <c r="I31" s="3">
        <f ca="1">IFERROR(INDEX('3.ClassMissed'!$A$1:$AC$8,LEFT(B31,1),RIGHT(B31,LEN(B31)-1)),"No Seat")</f>
        <v>1</v>
      </c>
      <c r="J31" s="3">
        <f t="shared" ca="1" si="3"/>
        <v>100</v>
      </c>
      <c r="R31" s="38"/>
      <c r="S31" s="39" t="s">
        <v>118</v>
      </c>
      <c r="T31" s="40" t="s">
        <v>198</v>
      </c>
      <c r="U31" s="26"/>
    </row>
    <row r="32" spans="1:21" x14ac:dyDescent="0.25">
      <c r="A32" s="3">
        <v>31</v>
      </c>
      <c r="B32" s="25" t="str">
        <f t="shared" si="1"/>
        <v>25</v>
      </c>
      <c r="C32" s="3" t="str">
        <f t="shared" si="0"/>
        <v>G5</v>
      </c>
      <c r="D32" s="27" t="str">
        <f t="shared" ca="1" si="2"/>
        <v>GBHF, BFHC</v>
      </c>
      <c r="E32" s="27" t="s">
        <v>162</v>
      </c>
      <c r="F32" s="27" t="s">
        <v>360</v>
      </c>
      <c r="G32" s="3" t="str">
        <f>IF(E32="","No Seat",IFERROR(MATCH(E32,$E$2:E31,0)," "))</f>
        <v xml:space="preserve"> </v>
      </c>
      <c r="H32" s="3" t="str">
        <f>IFERROR(MATCH(ROWS($H$2:H32),$G$2:$G$159,0),"")</f>
        <v/>
      </c>
      <c r="I32" s="3">
        <f ca="1">IFERROR(INDEX('3.ClassMissed'!$A$1:$AC$8,LEFT(B32,1),RIGHT(B32,LEN(B32)-1)),"No Seat")</f>
        <v>4</v>
      </c>
      <c r="J32" s="3">
        <f t="shared" ca="1" si="3"/>
        <v>85</v>
      </c>
      <c r="R32" s="38"/>
      <c r="S32" s="39" t="s">
        <v>117</v>
      </c>
      <c r="T32" s="40" t="s">
        <v>199</v>
      </c>
    </row>
    <row r="33" spans="1:20" x14ac:dyDescent="0.25">
      <c r="A33" s="3">
        <v>32</v>
      </c>
      <c r="B33" s="25" t="str">
        <f t="shared" si="1"/>
        <v>724</v>
      </c>
      <c r="C33" s="3" t="str">
        <f t="shared" si="0"/>
        <v>B4</v>
      </c>
      <c r="D33" s="27" t="str">
        <f t="shared" ca="1" si="2"/>
        <v>AFFG, EHAG</v>
      </c>
      <c r="E33" s="27" t="s">
        <v>129</v>
      </c>
      <c r="F33" s="27" t="s">
        <v>413</v>
      </c>
      <c r="G33" s="3" t="str">
        <f>IF(E33="","No Seat",IFERROR(MATCH(E33,$E$2:E32,0)," "))</f>
        <v xml:space="preserve"> </v>
      </c>
      <c r="H33" s="3" t="str">
        <f>IFERROR(MATCH(ROWS($H$2:H33),$G$2:$G$159,0),"")</f>
        <v/>
      </c>
      <c r="I33" s="3">
        <f ca="1">IFERROR(INDEX('3.ClassMissed'!$A$1:$AC$8,LEFT(B33,1),RIGHT(B33,LEN(B33)-1)),"No Seat")</f>
        <v>2</v>
      </c>
      <c r="J33" s="3">
        <f t="shared" ca="1" si="3"/>
        <v>95</v>
      </c>
      <c r="R33" s="38"/>
      <c r="S33" s="39" t="s">
        <v>166</v>
      </c>
      <c r="T33" s="40" t="s">
        <v>200</v>
      </c>
    </row>
    <row r="34" spans="1:20" x14ac:dyDescent="0.25">
      <c r="A34" s="3">
        <v>33</v>
      </c>
      <c r="B34" s="25" t="str">
        <f t="shared" si="1"/>
        <v>523</v>
      </c>
      <c r="C34" s="3" t="str">
        <f t="shared" ref="C34:C65" si="4">E34</f>
        <v>D2</v>
      </c>
      <c r="D34" s="27" t="str">
        <f t="shared" ca="1" si="2"/>
        <v>CAHA, CAGG</v>
      </c>
      <c r="E34" s="27" t="s">
        <v>155</v>
      </c>
      <c r="F34" s="27" t="s">
        <v>361</v>
      </c>
      <c r="G34" s="3" t="str">
        <f>IF(E34="","No Seat",IFERROR(MATCH(E34,$E$2:E33,0)," "))</f>
        <v xml:space="preserve"> </v>
      </c>
      <c r="H34" s="3" t="str">
        <f>IFERROR(MATCH(ROWS($H$2:H34),$G$2:$G$159,0),"")</f>
        <v/>
      </c>
      <c r="I34" s="3">
        <f ca="1">IFERROR(INDEX('3.ClassMissed'!$A$1:$AC$8,LEFT(B34,1),RIGHT(B34,LEN(B34)-1)),"No Seat")</f>
        <v>1</v>
      </c>
      <c r="J34" s="3">
        <f t="shared" ca="1" si="3"/>
        <v>100</v>
      </c>
      <c r="R34" s="38"/>
      <c r="S34" s="39" t="s">
        <v>116</v>
      </c>
      <c r="T34" s="40" t="s">
        <v>201</v>
      </c>
    </row>
    <row r="35" spans="1:20" x14ac:dyDescent="0.25">
      <c r="A35" s="3">
        <v>34</v>
      </c>
      <c r="B35" s="25" t="str">
        <f t="shared" si="1"/>
        <v>613</v>
      </c>
      <c r="C35" s="3" t="str">
        <f t="shared" si="4"/>
        <v>C103</v>
      </c>
      <c r="D35" s="27" t="str">
        <f t="shared" ca="1" si="2"/>
        <v>GCBE, DECD</v>
      </c>
      <c r="E35" s="27" t="s">
        <v>157</v>
      </c>
      <c r="F35" s="27" t="s">
        <v>339</v>
      </c>
      <c r="G35" s="3" t="str">
        <f>IF(E35="","No Seat",IFERROR(MATCH(E35,$E$2:E34,0)," "))</f>
        <v xml:space="preserve"> </v>
      </c>
      <c r="H35" s="3" t="str">
        <f>IFERROR(MATCH(ROWS($H$2:H35),$G$2:$G$159,0),"")</f>
        <v/>
      </c>
      <c r="I35" s="3">
        <f ca="1">IFERROR(INDEX('3.ClassMissed'!$A$1:$AC$8,LEFT(B35,1),RIGHT(B35,LEN(B35)-1)),"No Seat")</f>
        <v>2</v>
      </c>
      <c r="J35" s="3">
        <f t="shared" ca="1" si="3"/>
        <v>95</v>
      </c>
      <c r="R35" s="38"/>
      <c r="S35" s="39" t="s">
        <v>115</v>
      </c>
      <c r="T35" s="40" t="s">
        <v>202</v>
      </c>
    </row>
    <row r="36" spans="1:20" x14ac:dyDescent="0.25">
      <c r="A36" s="3">
        <v>35</v>
      </c>
      <c r="B36" s="25" t="str">
        <f t="shared" si="1"/>
        <v>624</v>
      </c>
      <c r="C36" s="3" t="str">
        <f t="shared" si="4"/>
        <v>C4</v>
      </c>
      <c r="D36" s="27" t="str">
        <f t="shared" ca="1" si="2"/>
        <v>CHDF, BHEF</v>
      </c>
      <c r="E36" s="27" t="s">
        <v>116</v>
      </c>
      <c r="F36" s="27" t="s">
        <v>362</v>
      </c>
      <c r="G36" s="3" t="str">
        <f>IF(E36="","No Seat",IFERROR(MATCH(E36,$E$2:E35,0)," "))</f>
        <v xml:space="preserve"> </v>
      </c>
      <c r="H36" s="3" t="str">
        <f>IFERROR(MATCH(ROWS($H$2:H36),$G$2:$G$159,0),"")</f>
        <v/>
      </c>
      <c r="I36" s="3">
        <f ca="1">IFERROR(INDEX('3.ClassMissed'!$A$1:$AC$8,LEFT(B36,1),RIGHT(B36,LEN(B36)-1)),"No Seat")</f>
        <v>6</v>
      </c>
      <c r="J36" s="3">
        <f t="shared" ca="1" si="3"/>
        <v>75</v>
      </c>
      <c r="R36" s="38"/>
      <c r="S36" s="39" t="s">
        <v>114</v>
      </c>
      <c r="T36" s="40" t="s">
        <v>203</v>
      </c>
    </row>
    <row r="37" spans="1:20" x14ac:dyDescent="0.25">
      <c r="A37" s="3">
        <v>36</v>
      </c>
      <c r="B37" s="25" t="str">
        <f t="shared" si="1"/>
        <v>316</v>
      </c>
      <c r="C37" s="3" t="str">
        <f t="shared" si="4"/>
        <v>F108</v>
      </c>
      <c r="D37" s="27" t="str">
        <f t="shared" ca="1" si="2"/>
        <v>FHFH, ACFG</v>
      </c>
      <c r="E37" s="27" t="s">
        <v>65</v>
      </c>
      <c r="F37" s="27" t="s">
        <v>363</v>
      </c>
      <c r="G37" s="3" t="str">
        <f>IF(E37="","No Seat",IFERROR(MATCH(E37,$E$2:E36,0)," "))</f>
        <v xml:space="preserve"> </v>
      </c>
      <c r="H37" s="3" t="str">
        <f>IFERROR(MATCH(ROWS($H$2:H37),$G$2:$G$159,0),"")</f>
        <v/>
      </c>
      <c r="I37" s="3">
        <f ca="1">IFERROR(INDEX('3.ClassMissed'!$A$1:$AC$8,LEFT(B37,1),RIGHT(B37,LEN(B37)-1)),"No Seat")</f>
        <v>7</v>
      </c>
      <c r="J37" s="3">
        <f t="shared" ca="1" si="3"/>
        <v>70</v>
      </c>
      <c r="R37" s="38"/>
      <c r="S37" s="39" t="s">
        <v>113</v>
      </c>
      <c r="T37" s="40" t="s">
        <v>204</v>
      </c>
    </row>
    <row r="38" spans="1:20" x14ac:dyDescent="0.25">
      <c r="A38" s="3">
        <v>37</v>
      </c>
      <c r="B38" s="25" t="str">
        <f t="shared" si="1"/>
        <v>55</v>
      </c>
      <c r="C38" s="3" t="str">
        <f t="shared" si="4"/>
        <v>D5</v>
      </c>
      <c r="D38" s="27" t="str">
        <f t="shared" ca="1" si="2"/>
        <v>CCFB, AHEC</v>
      </c>
      <c r="E38" s="27" t="s">
        <v>98</v>
      </c>
      <c r="F38" s="27" t="s">
        <v>364</v>
      </c>
      <c r="G38" s="3" t="str">
        <f>IF(E38="","No Seat",IFERROR(MATCH(E38,$E$2:E37,0)," "))</f>
        <v xml:space="preserve"> </v>
      </c>
      <c r="H38" s="3" t="str">
        <f>IFERROR(MATCH(ROWS($H$2:H38),$G$2:$G$159,0),"")</f>
        <v/>
      </c>
      <c r="I38" s="3">
        <f ca="1">IFERROR(INDEX('3.ClassMissed'!$A$1:$AC$8,LEFT(B38,1),RIGHT(B38,LEN(B38)-1)),"No Seat")</f>
        <v>2</v>
      </c>
      <c r="J38" s="3">
        <f t="shared" ca="1" si="3"/>
        <v>95</v>
      </c>
      <c r="R38" s="38"/>
      <c r="S38" s="39" t="s">
        <v>112</v>
      </c>
      <c r="T38" s="40" t="s">
        <v>205</v>
      </c>
    </row>
    <row r="39" spans="1:20" x14ac:dyDescent="0.25">
      <c r="A39" s="3">
        <v>38</v>
      </c>
      <c r="B39" s="25" t="str">
        <f t="shared" si="1"/>
        <v>110</v>
      </c>
      <c r="C39" s="3" t="str">
        <f t="shared" si="4"/>
        <v>H102</v>
      </c>
      <c r="D39" s="27" t="str">
        <f t="shared" ca="1" si="2"/>
        <v>GCDD, FHBC</v>
      </c>
      <c r="E39" s="27" t="s">
        <v>163</v>
      </c>
      <c r="F39" s="27" t="s">
        <v>424</v>
      </c>
      <c r="G39" s="3" t="str">
        <f>IF(E39="","No Seat",IFERROR(MATCH(E39,$E$2:E38,0)," "))</f>
        <v xml:space="preserve"> </v>
      </c>
      <c r="H39" s="3" t="str">
        <f>IFERROR(MATCH(ROWS($H$2:H39),$G$2:$G$159,0),"")</f>
        <v/>
      </c>
      <c r="I39" s="3">
        <f ca="1">IFERROR(INDEX('3.ClassMissed'!$A$1:$AC$8,LEFT(B39,1),RIGHT(B39,LEN(B39)-1)),"No Seat")</f>
        <v>0</v>
      </c>
      <c r="J39" s="3">
        <f t="shared" ca="1" si="3"/>
        <v>100</v>
      </c>
      <c r="R39" s="38"/>
      <c r="S39" s="39" t="s">
        <v>111</v>
      </c>
      <c r="T39" s="40" t="s">
        <v>206</v>
      </c>
    </row>
    <row r="40" spans="1:20" x14ac:dyDescent="0.25">
      <c r="A40" s="3">
        <v>39</v>
      </c>
      <c r="B40" s="25" t="str">
        <f t="shared" si="1"/>
        <v>517</v>
      </c>
      <c r="C40" s="3" t="str">
        <f t="shared" si="4"/>
        <v>D108</v>
      </c>
      <c r="D40" s="27" t="str">
        <f t="shared" ca="1" si="2"/>
        <v>BEAB, EHBC</v>
      </c>
      <c r="E40" s="27" t="s">
        <v>103</v>
      </c>
      <c r="F40" s="27" t="s">
        <v>382</v>
      </c>
      <c r="G40" s="3" t="str">
        <f>IF(E40="","No Seat",IFERROR(MATCH(E40,$E$2:E39,0)," "))</f>
        <v xml:space="preserve"> </v>
      </c>
      <c r="H40" s="3" t="str">
        <f>IFERROR(MATCH(ROWS($H$2:H40),$G$2:$G$159,0),"")</f>
        <v/>
      </c>
      <c r="I40" s="3">
        <f ca="1">IFERROR(INDEX('3.ClassMissed'!$A$1:$AC$8,LEFT(B40,1),RIGHT(B40,LEN(B40)-1)),"No Seat")</f>
        <v>4</v>
      </c>
      <c r="J40" s="3">
        <f t="shared" ca="1" si="3"/>
        <v>85</v>
      </c>
      <c r="R40" s="38"/>
      <c r="S40" s="39" t="s">
        <v>110</v>
      </c>
      <c r="T40" s="40" t="s">
        <v>207</v>
      </c>
    </row>
    <row r="41" spans="1:20" x14ac:dyDescent="0.25">
      <c r="A41" s="3">
        <v>40</v>
      </c>
      <c r="B41" s="25" t="str">
        <f t="shared" si="1"/>
        <v>322</v>
      </c>
      <c r="C41" s="3" t="str">
        <f t="shared" si="4"/>
        <v>F114</v>
      </c>
      <c r="D41" s="27" t="str">
        <f t="shared" ca="1" si="2"/>
        <v>EBHD, ADEC</v>
      </c>
      <c r="E41" s="27" t="s">
        <v>58</v>
      </c>
      <c r="F41" s="27" t="s">
        <v>365</v>
      </c>
      <c r="G41" s="3" t="str">
        <f>IF(E41="","No Seat",IFERROR(MATCH(E41,$E$2:E40,0)," "))</f>
        <v xml:space="preserve"> </v>
      </c>
      <c r="H41" s="3" t="str">
        <f>IFERROR(MATCH(ROWS($H$2:H41),$G$2:$G$159,0),"")</f>
        <v/>
      </c>
      <c r="I41" s="3">
        <f ca="1">IFERROR(INDEX('3.ClassMissed'!$A$1:$AC$8,LEFT(B41,1),RIGHT(B41,LEN(B41)-1)),"No Seat")</f>
        <v>0</v>
      </c>
      <c r="J41" s="3">
        <f t="shared" ca="1" si="3"/>
        <v>100</v>
      </c>
      <c r="R41" s="38"/>
      <c r="S41" s="39" t="s">
        <v>109</v>
      </c>
      <c r="T41" s="40" t="s">
        <v>208</v>
      </c>
    </row>
    <row r="42" spans="1:20" x14ac:dyDescent="0.25">
      <c r="A42" s="3">
        <v>41</v>
      </c>
      <c r="B42" s="25" t="str">
        <f t="shared" si="1"/>
        <v>425</v>
      </c>
      <c r="C42" s="3" t="str">
        <f t="shared" si="4"/>
        <v>E6</v>
      </c>
      <c r="D42" s="27" t="str">
        <f t="shared" ca="1" si="2"/>
        <v>CEAB, FDGG</v>
      </c>
      <c r="E42" s="27" t="s">
        <v>76</v>
      </c>
      <c r="F42" s="27" t="s">
        <v>373</v>
      </c>
      <c r="G42" s="3" t="str">
        <f>IF(E42="","No Seat",IFERROR(MATCH(E42,$E$2:E41,0)," "))</f>
        <v xml:space="preserve"> </v>
      </c>
      <c r="H42" s="3" t="str">
        <f>IFERROR(MATCH(ROWS($H$2:H42),$G$2:$G$159,0),"")</f>
        <v/>
      </c>
      <c r="I42" s="3">
        <f ca="1">IFERROR(INDEX('3.ClassMissed'!$A$1:$AC$8,LEFT(B42,1),RIGHT(B42,LEN(B42)-1)),"No Seat")</f>
        <v>4</v>
      </c>
      <c r="J42" s="3">
        <f t="shared" ca="1" si="3"/>
        <v>85</v>
      </c>
      <c r="R42" s="38"/>
      <c r="S42" s="39" t="s">
        <v>108</v>
      </c>
      <c r="T42" s="40" t="s">
        <v>209</v>
      </c>
    </row>
    <row r="43" spans="1:20" x14ac:dyDescent="0.25">
      <c r="A43" s="3">
        <v>42</v>
      </c>
      <c r="B43" s="25" t="str">
        <f t="shared" si="1"/>
        <v>11</v>
      </c>
      <c r="C43" s="3" t="str">
        <f t="shared" si="4"/>
        <v>H13</v>
      </c>
      <c r="D43" s="27" t="str">
        <f t="shared" ca="1" si="2"/>
        <v>GGEB, DCGB</v>
      </c>
      <c r="E43" s="27" t="s">
        <v>10</v>
      </c>
      <c r="F43" s="27" t="s">
        <v>366</v>
      </c>
      <c r="G43" s="3" t="str">
        <f>IF(E43="","No Seat",IFERROR(MATCH(E43,$E$2:E42,0)," "))</f>
        <v xml:space="preserve"> </v>
      </c>
      <c r="H43" s="3" t="str">
        <f>IFERROR(MATCH(ROWS($H$2:H43),$G$2:$G$159,0),"")</f>
        <v/>
      </c>
      <c r="I43" s="3">
        <f ca="1">IFERROR(INDEX('3.ClassMissed'!$A$1:$AC$8,LEFT(B43,1),RIGHT(B43,LEN(B43)-1)),"No Seat")</f>
        <v>2</v>
      </c>
      <c r="J43" s="3">
        <f t="shared" ca="1" si="3"/>
        <v>95</v>
      </c>
      <c r="R43" s="38"/>
      <c r="S43" s="39" t="s">
        <v>107</v>
      </c>
      <c r="T43" s="40" t="s">
        <v>210</v>
      </c>
    </row>
    <row r="44" spans="1:20" x14ac:dyDescent="0.25">
      <c r="A44" s="3">
        <v>43</v>
      </c>
      <c r="B44" s="25" t="str">
        <f t="shared" si="1"/>
        <v>36</v>
      </c>
      <c r="C44" s="3" t="str">
        <f t="shared" si="4"/>
        <v>F3</v>
      </c>
      <c r="D44" s="27" t="str">
        <f t="shared" ca="1" si="2"/>
        <v>HEAE, DGAB</v>
      </c>
      <c r="E44" s="27" t="s">
        <v>151</v>
      </c>
      <c r="F44" s="27" t="s">
        <v>367</v>
      </c>
      <c r="G44" s="3" t="str">
        <f>IF(E44="","No Seat",IFERROR(MATCH(E44,$E$2:E43,0)," "))</f>
        <v xml:space="preserve"> </v>
      </c>
      <c r="H44" s="3" t="str">
        <f>IFERROR(MATCH(ROWS($H$2:H44),$G$2:$G$159,0),"")</f>
        <v/>
      </c>
      <c r="I44" s="3">
        <f ca="1">IFERROR(INDEX('3.ClassMissed'!$A$1:$AC$8,LEFT(B44,1),RIGHT(B44,LEN(B44)-1)),"No Seat")</f>
        <v>2</v>
      </c>
      <c r="J44" s="3">
        <f t="shared" ca="1" si="3"/>
        <v>95</v>
      </c>
      <c r="R44" s="38"/>
      <c r="S44" s="39" t="s">
        <v>106</v>
      </c>
      <c r="T44" s="40" t="s">
        <v>211</v>
      </c>
    </row>
    <row r="45" spans="1:20" x14ac:dyDescent="0.25">
      <c r="A45" s="3">
        <v>44</v>
      </c>
      <c r="B45" s="25" t="str">
        <f t="shared" si="1"/>
        <v>64</v>
      </c>
      <c r="C45" s="3" t="str">
        <f t="shared" si="4"/>
        <v>C7</v>
      </c>
      <c r="D45" s="27" t="str">
        <f t="shared" ca="1" si="2"/>
        <v>CCAC, BHDC</v>
      </c>
      <c r="E45" s="27" t="s">
        <v>113</v>
      </c>
      <c r="F45" s="27" t="s">
        <v>368</v>
      </c>
      <c r="G45" s="3" t="str">
        <f>IF(E45="","No Seat",IFERROR(MATCH(E45,$E$2:E44,0)," "))</f>
        <v xml:space="preserve"> </v>
      </c>
      <c r="H45" s="3" t="str">
        <f>IFERROR(MATCH(ROWS($H$2:H45),$G$2:$G$159,0),"")</f>
        <v/>
      </c>
      <c r="I45" s="3">
        <f ca="1">IFERROR(INDEX('3.ClassMissed'!$A$1:$AC$8,LEFT(B45,1),RIGHT(B45,LEN(B45)-1)),"No Seat")</f>
        <v>7</v>
      </c>
      <c r="J45" s="3">
        <f t="shared" ca="1" si="3"/>
        <v>70</v>
      </c>
      <c r="R45" s="38"/>
      <c r="S45" s="39" t="s">
        <v>105</v>
      </c>
      <c r="T45" s="40" t="s">
        <v>212</v>
      </c>
    </row>
    <row r="46" spans="1:20" x14ac:dyDescent="0.25">
      <c r="A46" s="3">
        <v>45</v>
      </c>
      <c r="B46" s="25" t="str">
        <f t="shared" si="1"/>
        <v>118</v>
      </c>
      <c r="C46" s="3" t="str">
        <f t="shared" si="4"/>
        <v>H110</v>
      </c>
      <c r="D46" s="27" t="str">
        <f t="shared" ca="1" si="2"/>
        <v>BECB, HBGC</v>
      </c>
      <c r="E46" s="27" t="s">
        <v>14</v>
      </c>
      <c r="F46" s="27" t="s">
        <v>351</v>
      </c>
      <c r="G46" s="3" t="str">
        <f>IF(E46="","No Seat",IFERROR(MATCH(E46,$E$2:E45,0)," "))</f>
        <v xml:space="preserve"> </v>
      </c>
      <c r="H46" s="3" t="str">
        <f>IFERROR(MATCH(ROWS($H$2:H46),$G$2:$G$159,0),"")</f>
        <v/>
      </c>
      <c r="I46" s="3">
        <f ca="1">IFERROR(INDEX('3.ClassMissed'!$A$1:$AC$8,LEFT(B46,1),RIGHT(B46,LEN(B46)-1)),"No Seat")</f>
        <v>2</v>
      </c>
      <c r="J46" s="3">
        <f t="shared" ca="1" si="3"/>
        <v>95</v>
      </c>
      <c r="R46" s="38"/>
      <c r="S46" s="39" t="s">
        <v>104</v>
      </c>
      <c r="T46" s="40" t="s">
        <v>213</v>
      </c>
    </row>
    <row r="47" spans="1:20" x14ac:dyDescent="0.25">
      <c r="A47" s="3">
        <v>46</v>
      </c>
      <c r="B47" s="25" t="str">
        <f t="shared" si="1"/>
        <v>23</v>
      </c>
      <c r="C47" s="3" t="str">
        <f t="shared" si="4"/>
        <v>G9</v>
      </c>
      <c r="D47" s="27" t="str">
        <f t="shared" ca="1" si="2"/>
        <v>EGCE, GEAF</v>
      </c>
      <c r="E47" s="27" t="s">
        <v>144</v>
      </c>
      <c r="F47" s="27" t="s">
        <v>365</v>
      </c>
      <c r="G47" s="3" t="str">
        <f>IF(E47="","No Seat",IFERROR(MATCH(E47,$E$2:E46,0)," "))</f>
        <v xml:space="preserve"> </v>
      </c>
      <c r="H47" s="3" t="str">
        <f>IFERROR(MATCH(ROWS($H$2:H47),$G$2:$G$159,0),"")</f>
        <v/>
      </c>
      <c r="I47" s="3">
        <f ca="1">IFERROR(INDEX('3.ClassMissed'!$A$1:$AC$8,LEFT(B47,1),RIGHT(B47,LEN(B47)-1)),"No Seat")</f>
        <v>2</v>
      </c>
      <c r="J47" s="3">
        <f t="shared" ca="1" si="3"/>
        <v>95</v>
      </c>
      <c r="R47" s="38"/>
      <c r="S47" s="39" t="s">
        <v>165</v>
      </c>
      <c r="T47" s="40" t="s">
        <v>214</v>
      </c>
    </row>
    <row r="48" spans="1:20" x14ac:dyDescent="0.25">
      <c r="A48" s="3">
        <v>47</v>
      </c>
      <c r="B48" s="25" t="str">
        <f t="shared" si="1"/>
        <v>518</v>
      </c>
      <c r="C48" s="3" t="str">
        <f t="shared" si="4"/>
        <v>D109</v>
      </c>
      <c r="D48" s="27" t="str">
        <f t="shared" ca="1" si="2"/>
        <v>FEGC, BFBD</v>
      </c>
      <c r="E48" s="27" t="s">
        <v>102</v>
      </c>
      <c r="F48" s="27" t="s">
        <v>369</v>
      </c>
      <c r="G48" s="3" t="str">
        <f>IF(E48="","No Seat",IFERROR(MATCH(E48,$E$2:E47,0)," "))</f>
        <v xml:space="preserve"> </v>
      </c>
      <c r="H48" s="3" t="str">
        <f>IFERROR(MATCH(ROWS($H$2:H48),$G$2:$G$159,0),"")</f>
        <v/>
      </c>
      <c r="I48" s="3">
        <f ca="1">IFERROR(INDEX('3.ClassMissed'!$A$1:$AC$8,LEFT(B48,1),RIGHT(B48,LEN(B48)-1)),"No Seat")</f>
        <v>1</v>
      </c>
      <c r="J48" s="3">
        <f t="shared" ca="1" si="3"/>
        <v>100</v>
      </c>
      <c r="R48" s="38"/>
      <c r="S48" s="39" t="s">
        <v>103</v>
      </c>
      <c r="T48" s="40" t="s">
        <v>215</v>
      </c>
    </row>
    <row r="49" spans="1:20" x14ac:dyDescent="0.25">
      <c r="A49" s="3">
        <v>48</v>
      </c>
      <c r="B49" s="25" t="str">
        <f t="shared" si="1"/>
        <v>43</v>
      </c>
      <c r="C49" s="3" t="str">
        <f t="shared" si="4"/>
        <v>E9</v>
      </c>
      <c r="D49" s="27" t="str">
        <f t="shared" ca="1" si="2"/>
        <v>EEHH, EHBB</v>
      </c>
      <c r="E49" s="27" t="s">
        <v>167</v>
      </c>
      <c r="F49" s="27" t="s">
        <v>346</v>
      </c>
      <c r="G49" s="3" t="str">
        <f>IF(E49="","No Seat",IFERROR(MATCH(E49,$E$2:E48,0)," "))</f>
        <v xml:space="preserve"> </v>
      </c>
      <c r="H49" s="3" t="str">
        <f>IFERROR(MATCH(ROWS($H$2:H49),$G$2:$G$159,0),"")</f>
        <v/>
      </c>
      <c r="I49" s="3">
        <f ca="1">IFERROR(INDEX('3.ClassMissed'!$A$1:$AC$8,LEFT(B49,1),RIGHT(B49,LEN(B49)-1)),"No Seat")</f>
        <v>3</v>
      </c>
      <c r="J49" s="3">
        <f t="shared" ca="1" si="3"/>
        <v>90</v>
      </c>
      <c r="R49" s="38"/>
      <c r="S49" s="39" t="s">
        <v>102</v>
      </c>
      <c r="T49" s="40" t="s">
        <v>216</v>
      </c>
    </row>
    <row r="50" spans="1:20" x14ac:dyDescent="0.25">
      <c r="A50" s="3">
        <v>49</v>
      </c>
      <c r="B50" s="25" t="str">
        <f t="shared" si="1"/>
        <v>112</v>
      </c>
      <c r="C50" s="3" t="str">
        <f t="shared" si="4"/>
        <v>H104</v>
      </c>
      <c r="D50" s="27" t="str">
        <f t="shared" ca="1" si="2"/>
        <v>CBFF, AEHB</v>
      </c>
      <c r="E50" s="27" t="s">
        <v>19</v>
      </c>
      <c r="F50" s="27" t="s">
        <v>426</v>
      </c>
      <c r="G50" s="3" t="str">
        <f>IF(E50="","No Seat",IFERROR(MATCH(E50,$E$2:E49,0)," "))</f>
        <v xml:space="preserve"> </v>
      </c>
      <c r="H50" s="3" t="str">
        <f>IFERROR(MATCH(ROWS($H$2:H50),$G$2:$G$159,0),"")</f>
        <v/>
      </c>
      <c r="I50" s="3">
        <f ca="1">IFERROR(INDEX('3.ClassMissed'!$A$1:$AC$8,LEFT(B50,1),RIGHT(B50,LEN(B50)-1)),"No Seat")</f>
        <v>3</v>
      </c>
      <c r="J50" s="3">
        <f t="shared" ca="1" si="3"/>
        <v>90</v>
      </c>
      <c r="R50" s="38"/>
      <c r="S50" s="39" t="s">
        <v>101</v>
      </c>
      <c r="T50" s="40" t="s">
        <v>217</v>
      </c>
    </row>
    <row r="51" spans="1:20" x14ac:dyDescent="0.25">
      <c r="A51" s="3">
        <v>50</v>
      </c>
      <c r="B51" s="25" t="str">
        <f t="shared" si="1"/>
        <v>427</v>
      </c>
      <c r="C51" s="3" t="str">
        <f t="shared" si="4"/>
        <v>E10</v>
      </c>
      <c r="D51" s="27" t="str">
        <f t="shared" ca="1" si="2"/>
        <v>BHDH, EAHD</v>
      </c>
      <c r="E51" s="27" t="s">
        <v>92</v>
      </c>
      <c r="F51" s="27" t="s">
        <v>361</v>
      </c>
      <c r="G51" s="3" t="str">
        <f>IF(E51="","No Seat",IFERROR(MATCH(E51,$E$2:E50,0)," "))</f>
        <v xml:space="preserve"> </v>
      </c>
      <c r="H51" s="3" t="str">
        <f>IFERROR(MATCH(ROWS($H$2:H51),$G$2:$G$159,0),"")</f>
        <v/>
      </c>
      <c r="I51" s="3">
        <f ca="1">IFERROR(INDEX('3.ClassMissed'!$A$1:$AC$8,LEFT(B51,1),RIGHT(B51,LEN(B51)-1)),"No Seat")</f>
        <v>4</v>
      </c>
      <c r="J51" s="3">
        <f t="shared" ca="1" si="3"/>
        <v>85</v>
      </c>
      <c r="R51" s="38"/>
      <c r="S51" s="39" t="s">
        <v>100</v>
      </c>
      <c r="T51" s="40" t="s">
        <v>218</v>
      </c>
    </row>
    <row r="52" spans="1:20" x14ac:dyDescent="0.25">
      <c r="A52" s="3">
        <v>51</v>
      </c>
      <c r="B52" s="25" t="str">
        <f t="shared" si="1"/>
        <v>74</v>
      </c>
      <c r="C52" s="3" t="str">
        <f t="shared" si="4"/>
        <v>B7</v>
      </c>
      <c r="D52" s="27" t="str">
        <f t="shared" ca="1" si="2"/>
        <v>DCCD, EDHE</v>
      </c>
      <c r="E52" s="27" t="s">
        <v>142</v>
      </c>
      <c r="F52" s="27" t="s">
        <v>365</v>
      </c>
      <c r="G52" s="3" t="str">
        <f>IF(E52="","No Seat",IFERROR(MATCH(E52,$E$2:E51,0)," "))</f>
        <v xml:space="preserve"> </v>
      </c>
      <c r="H52" s="3" t="str">
        <f>IFERROR(MATCH(ROWS($H$2:H52),$G$2:$G$159,0),"")</f>
        <v/>
      </c>
      <c r="I52" s="3">
        <f ca="1">IFERROR(INDEX('3.ClassMissed'!$A$1:$AC$8,LEFT(B52,1),RIGHT(B52,LEN(B52)-1)),"No Seat")</f>
        <v>7</v>
      </c>
      <c r="J52" s="3">
        <f t="shared" ca="1" si="3"/>
        <v>70</v>
      </c>
      <c r="R52" s="38"/>
      <c r="S52" s="39" t="s">
        <v>155</v>
      </c>
      <c r="T52" s="40" t="s">
        <v>219</v>
      </c>
    </row>
    <row r="53" spans="1:20" x14ac:dyDescent="0.25">
      <c r="A53" s="3">
        <v>52</v>
      </c>
      <c r="B53" s="25" t="str">
        <f t="shared" si="1"/>
        <v>717</v>
      </c>
      <c r="C53" s="33" t="str">
        <f t="shared" si="4"/>
        <v>B106</v>
      </c>
      <c r="D53" s="27" t="str">
        <f t="shared" ca="1" si="2"/>
        <v>FAFF, ADBD</v>
      </c>
      <c r="E53" s="27" t="s">
        <v>132</v>
      </c>
      <c r="F53" s="27" t="s">
        <v>425</v>
      </c>
      <c r="G53" s="3" t="str">
        <f>IF(E53="","No Seat",IFERROR(MATCH(E53,$E$2:E52,0)," "))</f>
        <v xml:space="preserve"> </v>
      </c>
      <c r="H53" s="3" t="str">
        <f>IFERROR(MATCH(ROWS($H$2:H53),$G$2:$G$159,0),"")</f>
        <v/>
      </c>
      <c r="I53" s="3">
        <f ca="1">IFERROR(INDEX('3.ClassMissed'!$A$1:$AC$8,LEFT(B53,1),RIGHT(B53,LEN(B53)-1)),"No Seat")</f>
        <v>4</v>
      </c>
      <c r="J53" s="3">
        <f t="shared" ca="1" si="3"/>
        <v>85</v>
      </c>
      <c r="R53" s="38"/>
      <c r="S53" s="39" t="s">
        <v>156</v>
      </c>
      <c r="T53" s="40" t="s">
        <v>220</v>
      </c>
    </row>
    <row r="54" spans="1:20" x14ac:dyDescent="0.25">
      <c r="A54" s="3">
        <v>53</v>
      </c>
      <c r="B54" s="25" t="str">
        <f t="shared" si="1"/>
        <v>218</v>
      </c>
      <c r="C54" s="3" t="str">
        <f t="shared" si="4"/>
        <v>G111</v>
      </c>
      <c r="D54" s="27" t="str">
        <f t="shared" ca="1" si="2"/>
        <v>EGAF, FEEA</v>
      </c>
      <c r="E54" s="27" t="s">
        <v>36</v>
      </c>
      <c r="F54" s="27" t="s">
        <v>370</v>
      </c>
      <c r="G54" s="3" t="str">
        <f>IF(E54="","No Seat",IFERROR(MATCH(E54,$E$2:E53,0)," "))</f>
        <v xml:space="preserve"> </v>
      </c>
      <c r="H54" s="3" t="str">
        <f>IFERROR(MATCH(ROWS($H$2:H54),$G$2:$G$159,0),"")</f>
        <v/>
      </c>
      <c r="I54" s="3">
        <f ca="1">IFERROR(INDEX('3.ClassMissed'!$A$1:$AC$8,LEFT(B54,1),RIGHT(B54,LEN(B54)-1)),"No Seat")</f>
        <v>6</v>
      </c>
      <c r="J54" s="3">
        <f t="shared" ca="1" si="3"/>
        <v>75</v>
      </c>
      <c r="R54" s="38"/>
      <c r="S54" s="39" t="s">
        <v>99</v>
      </c>
      <c r="T54" s="40" t="s">
        <v>221</v>
      </c>
    </row>
    <row r="55" spans="1:20" x14ac:dyDescent="0.25">
      <c r="A55" s="3">
        <v>54</v>
      </c>
      <c r="B55" s="25" t="str">
        <f t="shared" si="1"/>
        <v>113</v>
      </c>
      <c r="C55" s="3" t="str">
        <f t="shared" si="4"/>
        <v>H105</v>
      </c>
      <c r="D55" s="27" t="str">
        <f t="shared" ca="1" si="2"/>
        <v>FCFE, GEBD</v>
      </c>
      <c r="E55" s="27" t="s">
        <v>158</v>
      </c>
      <c r="F55" s="27" t="s">
        <v>426</v>
      </c>
      <c r="G55" s="3" t="str">
        <f>IF(E55="","No Seat",IFERROR(MATCH(E55,$E$2:E54,0)," "))</f>
        <v xml:space="preserve"> </v>
      </c>
      <c r="H55" s="3" t="str">
        <f>IFERROR(MATCH(ROWS($H$2:H55),$G$2:$G$159,0),"")</f>
        <v/>
      </c>
      <c r="I55" s="3">
        <f ca="1">IFERROR(INDEX('3.ClassMissed'!$A$1:$AC$8,LEFT(B55,1),RIGHT(B55,LEN(B55)-1)),"No Seat")</f>
        <v>6</v>
      </c>
      <c r="J55" s="3">
        <f t="shared" ca="1" si="3"/>
        <v>75</v>
      </c>
      <c r="R55" s="38"/>
      <c r="S55" s="39" t="s">
        <v>98</v>
      </c>
      <c r="T55" s="40" t="s">
        <v>222</v>
      </c>
    </row>
    <row r="56" spans="1:20" x14ac:dyDescent="0.25">
      <c r="A56" s="3">
        <v>55</v>
      </c>
      <c r="B56" s="25" t="str">
        <f t="shared" si="1"/>
        <v>718</v>
      </c>
      <c r="C56" s="3" t="str">
        <f t="shared" si="4"/>
        <v>B107</v>
      </c>
      <c r="D56" s="27" t="str">
        <f t="shared" ca="1" si="2"/>
        <v>AEFG, EBGB</v>
      </c>
      <c r="E56" s="27" t="s">
        <v>131</v>
      </c>
      <c r="F56" s="27" t="s">
        <v>371</v>
      </c>
      <c r="G56" s="3" t="str">
        <f>IF(E56="","No Seat",IFERROR(MATCH(E56,$E$2:E55,0)," "))</f>
        <v xml:space="preserve"> </v>
      </c>
      <c r="H56" s="3" t="str">
        <f>IFERROR(MATCH(ROWS($H$2:H56),$G$2:$G$159,0),"")</f>
        <v/>
      </c>
      <c r="I56" s="3">
        <f ca="1">IFERROR(INDEX('3.ClassMissed'!$A$1:$AC$8,LEFT(B56,1),RIGHT(B56,LEN(B56)-1)),"No Seat")</f>
        <v>1</v>
      </c>
      <c r="J56" s="3">
        <f t="shared" ca="1" si="3"/>
        <v>100</v>
      </c>
      <c r="R56" s="38"/>
      <c r="S56" s="39" t="s">
        <v>97</v>
      </c>
      <c r="T56" s="40" t="s">
        <v>223</v>
      </c>
    </row>
    <row r="57" spans="1:20" x14ac:dyDescent="0.25">
      <c r="A57" s="3">
        <v>56</v>
      </c>
      <c r="B57" s="25" t="str">
        <f t="shared" si="1"/>
        <v>219</v>
      </c>
      <c r="C57" s="3" t="str">
        <f t="shared" si="4"/>
        <v>G112</v>
      </c>
      <c r="D57" s="27" t="str">
        <f t="shared" ca="1" si="2"/>
        <v>BFFF, CHFB</v>
      </c>
      <c r="E57" s="27" t="s">
        <v>35</v>
      </c>
      <c r="F57" s="27" t="s">
        <v>370</v>
      </c>
      <c r="G57" s="3" t="str">
        <f>IF(E57="","No Seat",IFERROR(MATCH(E57,$E$2:E56,0)," "))</f>
        <v xml:space="preserve"> </v>
      </c>
      <c r="H57" s="3" t="str">
        <f>IFERROR(MATCH(ROWS($H$2:H57),$G$2:$G$159,0),"")</f>
        <v/>
      </c>
      <c r="I57" s="3">
        <f ca="1">IFERROR(INDEX('3.ClassMissed'!$A$1:$AC$8,LEFT(B57,1),RIGHT(B57,LEN(B57)-1)),"No Seat")</f>
        <v>7</v>
      </c>
      <c r="J57" s="3">
        <f t="shared" ca="1" si="3"/>
        <v>70</v>
      </c>
      <c r="R57" s="38"/>
      <c r="S57" s="39" t="s">
        <v>96</v>
      </c>
      <c r="T57" s="40" t="s">
        <v>224</v>
      </c>
    </row>
    <row r="58" spans="1:20" x14ac:dyDescent="0.25">
      <c r="A58" s="3">
        <v>57</v>
      </c>
      <c r="B58" s="25" t="str">
        <f t="shared" si="1"/>
        <v>323</v>
      </c>
      <c r="C58" s="3" t="str">
        <f t="shared" si="4"/>
        <v>F2</v>
      </c>
      <c r="D58" s="27" t="str">
        <f t="shared" ca="1" si="2"/>
        <v>CAGD, GEEH</v>
      </c>
      <c r="E58" s="27" t="s">
        <v>56</v>
      </c>
      <c r="F58" s="27" t="s">
        <v>372</v>
      </c>
      <c r="G58" s="3" t="str">
        <f>IF(E58="","No Seat",IFERROR(MATCH(E58,$E$2:E57,0)," "))</f>
        <v xml:space="preserve"> </v>
      </c>
      <c r="H58" s="3" t="str">
        <f>IFERROR(MATCH(ROWS($H$2:H58),$G$2:$G$159,0),"")</f>
        <v/>
      </c>
      <c r="I58" s="3">
        <f ca="1">IFERROR(INDEX('3.ClassMissed'!$A$1:$AC$8,LEFT(B58,1),RIGHT(B58,LEN(B58)-1)),"No Seat")</f>
        <v>7</v>
      </c>
      <c r="J58" s="3">
        <f t="shared" ca="1" si="3"/>
        <v>70</v>
      </c>
      <c r="R58" s="38"/>
      <c r="S58" s="39" t="s">
        <v>95</v>
      </c>
      <c r="T58" s="40" t="s">
        <v>225</v>
      </c>
    </row>
    <row r="59" spans="1:20" x14ac:dyDescent="0.25">
      <c r="A59" s="3">
        <v>58</v>
      </c>
      <c r="B59" s="25" t="str">
        <f t="shared" si="1"/>
        <v>114</v>
      </c>
      <c r="C59" s="3" t="str">
        <f t="shared" si="4"/>
        <v>H106</v>
      </c>
      <c r="D59" s="27" t="str">
        <f t="shared" ca="1" si="2"/>
        <v>CHGG, ECEG</v>
      </c>
      <c r="E59" s="27" t="s">
        <v>18</v>
      </c>
      <c r="F59" s="27" t="s">
        <v>426</v>
      </c>
      <c r="G59" s="3" t="str">
        <f>IF(E59="","No Seat",IFERROR(MATCH(E59,$E$2:E58,0)," "))</f>
        <v xml:space="preserve"> </v>
      </c>
      <c r="H59" s="3" t="str">
        <f>IFERROR(MATCH(ROWS($H$2:H59),$G$2:$G$159,0),"")</f>
        <v/>
      </c>
      <c r="I59" s="3">
        <f ca="1">IFERROR(INDEX('3.ClassMissed'!$A$1:$AC$8,LEFT(B59,1),RIGHT(B59,LEN(B59)-1)),"No Seat")</f>
        <v>1</v>
      </c>
      <c r="J59" s="3">
        <f t="shared" ca="1" si="3"/>
        <v>100</v>
      </c>
      <c r="R59" s="38"/>
      <c r="S59" s="39" t="s">
        <v>94</v>
      </c>
      <c r="T59" s="40" t="s">
        <v>226</v>
      </c>
    </row>
    <row r="60" spans="1:20" x14ac:dyDescent="0.25">
      <c r="A60" s="3">
        <v>59</v>
      </c>
      <c r="B60" s="25" t="str">
        <f t="shared" si="1"/>
        <v>410</v>
      </c>
      <c r="C60" s="3" t="str">
        <f t="shared" si="4"/>
        <v>E101</v>
      </c>
      <c r="D60" s="27" t="str">
        <f t="shared" ca="1" si="2"/>
        <v>EHHG, DGDG</v>
      </c>
      <c r="E60" s="27" t="s">
        <v>91</v>
      </c>
      <c r="F60" s="27" t="s">
        <v>344</v>
      </c>
      <c r="G60" s="3" t="str">
        <f>IF(E60="","No Seat",IFERROR(MATCH(E60,$E$2:E59,0)," "))</f>
        <v xml:space="preserve"> </v>
      </c>
      <c r="H60" s="3" t="str">
        <f>IFERROR(MATCH(ROWS($H$2:H60),$G$2:$G$159,0),"")</f>
        <v/>
      </c>
      <c r="I60" s="3">
        <f ca="1">IFERROR(INDEX('3.ClassMissed'!$A$1:$AC$8,LEFT(B60,1),RIGHT(B60,LEN(B60)-1)),"No Seat")</f>
        <v>5</v>
      </c>
      <c r="J60" s="3">
        <f t="shared" ca="1" si="3"/>
        <v>80</v>
      </c>
      <c r="R60" s="38"/>
      <c r="S60" s="39" t="s">
        <v>93</v>
      </c>
      <c r="T60" s="40" t="s">
        <v>227</v>
      </c>
    </row>
    <row r="61" spans="1:20" x14ac:dyDescent="0.25">
      <c r="A61" s="3">
        <v>60</v>
      </c>
      <c r="B61" s="25" t="str">
        <f t="shared" si="1"/>
        <v>426</v>
      </c>
      <c r="C61" s="3" t="str">
        <f t="shared" si="4"/>
        <v>E8</v>
      </c>
      <c r="D61" s="27" t="str">
        <f t="shared" ca="1" si="2"/>
        <v>GHFD, GFHF</v>
      </c>
      <c r="E61" s="27" t="s">
        <v>74</v>
      </c>
      <c r="F61" s="27" t="s">
        <v>373</v>
      </c>
      <c r="G61" s="3" t="str">
        <f>IF(E61="","No Seat",IFERROR(MATCH(E61,$E$2:E60,0)," "))</f>
        <v xml:space="preserve"> </v>
      </c>
      <c r="H61" s="3" t="str">
        <f>IFERROR(MATCH(ROWS($H$2:H61),$G$2:$G$159,0),"")</f>
        <v/>
      </c>
      <c r="I61" s="3">
        <f ca="1">IFERROR(INDEX('3.ClassMissed'!$A$1:$AC$8,LEFT(B61,1),RIGHT(B61,LEN(B61)-1)),"No Seat")</f>
        <v>7</v>
      </c>
      <c r="J61" s="3">
        <f t="shared" ca="1" si="3"/>
        <v>70</v>
      </c>
      <c r="R61" s="38"/>
      <c r="S61" s="39" t="s">
        <v>92</v>
      </c>
      <c r="T61" s="40" t="s">
        <v>228</v>
      </c>
    </row>
    <row r="62" spans="1:20" x14ac:dyDescent="0.25">
      <c r="A62" s="3">
        <v>61</v>
      </c>
      <c r="B62" s="25" t="str">
        <f t="shared" si="1"/>
        <v>611</v>
      </c>
      <c r="C62" s="3" t="str">
        <f t="shared" si="4"/>
        <v>C101</v>
      </c>
      <c r="D62" s="27" t="str">
        <f t="shared" ca="1" si="2"/>
        <v>HGDB, EBCC</v>
      </c>
      <c r="E62" s="27" t="s">
        <v>152</v>
      </c>
      <c r="F62" s="27" t="s">
        <v>339</v>
      </c>
      <c r="G62" s="3" t="str">
        <f>IF(E62="","No Seat",IFERROR(MATCH(E62,$E$2:E61,0)," "))</f>
        <v xml:space="preserve"> </v>
      </c>
      <c r="H62" s="3" t="str">
        <f>IFERROR(MATCH(ROWS($H$2:H62),$G$2:$G$159,0),"")</f>
        <v/>
      </c>
      <c r="I62" s="3">
        <f ca="1">IFERROR(INDEX('3.ClassMissed'!$A$1:$AC$8,LEFT(B62,1),RIGHT(B62,LEN(B62)-1)),"No Seat")</f>
        <v>6</v>
      </c>
      <c r="J62" s="3">
        <f t="shared" ca="1" si="3"/>
        <v>75</v>
      </c>
      <c r="R62" s="38"/>
      <c r="S62" s="39" t="s">
        <v>91</v>
      </c>
      <c r="T62" s="40" t="s">
        <v>229</v>
      </c>
    </row>
    <row r="63" spans="1:20" x14ac:dyDescent="0.25">
      <c r="A63" s="3">
        <v>62</v>
      </c>
      <c r="B63" s="25" t="str">
        <f t="shared" si="1"/>
        <v>39</v>
      </c>
      <c r="C63" s="3" t="str">
        <f t="shared" si="4"/>
        <v>F101</v>
      </c>
      <c r="D63" s="27" t="str">
        <f t="shared" ca="1" si="2"/>
        <v>BDHA, GFEE</v>
      </c>
      <c r="E63" s="27" t="s">
        <v>71</v>
      </c>
      <c r="F63" s="27" t="s">
        <v>374</v>
      </c>
      <c r="G63" s="3" t="str">
        <f>IF(E63="","No Seat",IFERROR(MATCH(E63,$E$2:E62,0)," "))</f>
        <v xml:space="preserve"> </v>
      </c>
      <c r="H63" s="3" t="str">
        <f>IFERROR(MATCH(ROWS($H$2:H63),$G$2:$G$159,0),"")</f>
        <v/>
      </c>
      <c r="I63" s="3">
        <f ca="1">IFERROR(INDEX('3.ClassMissed'!$A$1:$AC$8,LEFT(B63,1),RIGHT(B63,LEN(B63)-1)),"No Seat")</f>
        <v>0</v>
      </c>
      <c r="J63" s="3">
        <f t="shared" ca="1" si="3"/>
        <v>100</v>
      </c>
      <c r="R63" s="38"/>
      <c r="S63" s="39" t="s">
        <v>90</v>
      </c>
      <c r="T63" s="40" t="s">
        <v>230</v>
      </c>
    </row>
    <row r="64" spans="1:20" x14ac:dyDescent="0.25">
      <c r="A64" s="3">
        <v>63</v>
      </c>
      <c r="B64" s="25" t="str">
        <f t="shared" si="1"/>
        <v>129</v>
      </c>
      <c r="C64" s="3" t="str">
        <f t="shared" si="4"/>
        <v>H14</v>
      </c>
      <c r="D64" s="27" t="str">
        <f t="shared" ca="1" si="2"/>
        <v>GFEB, BFGA</v>
      </c>
      <c r="E64" s="27" t="s">
        <v>9</v>
      </c>
      <c r="F64" s="27" t="s">
        <v>375</v>
      </c>
      <c r="G64" s="3" t="str">
        <f>IF(E64="","No Seat",IFERROR(MATCH(E64,$E$2:E63,0)," "))</f>
        <v xml:space="preserve"> </v>
      </c>
      <c r="H64" s="3" t="str">
        <f>IFERROR(MATCH(ROWS($H$2:H64),$G$2:$G$159,0),"")</f>
        <v/>
      </c>
      <c r="I64" s="3">
        <f ca="1">IFERROR(INDEX('3.ClassMissed'!$A$1:$AC$8,LEFT(B64,1),RIGHT(B64,LEN(B64)-1)),"No Seat")</f>
        <v>4</v>
      </c>
      <c r="J64" s="3">
        <f t="shared" ca="1" si="3"/>
        <v>85</v>
      </c>
      <c r="R64" s="38"/>
      <c r="S64" s="39" t="s">
        <v>89</v>
      </c>
      <c r="T64" s="40" t="s">
        <v>231</v>
      </c>
    </row>
    <row r="65" spans="1:20" x14ac:dyDescent="0.25">
      <c r="A65" s="3">
        <v>64</v>
      </c>
      <c r="B65" s="25" t="str">
        <f t="shared" si="1"/>
        <v>19</v>
      </c>
      <c r="C65" s="3" t="str">
        <f t="shared" si="4"/>
        <v>H101</v>
      </c>
      <c r="D65" s="27" t="str">
        <f t="shared" ca="1" si="2"/>
        <v>GGHC, GGDE</v>
      </c>
      <c r="E65" s="34" t="s">
        <v>21</v>
      </c>
      <c r="F65" s="27"/>
      <c r="G65" s="3" t="str">
        <f>IF(E65="","No Seat",IFERROR(MATCH(E65,$E$2:E64,0)," "))</f>
        <v xml:space="preserve"> </v>
      </c>
      <c r="H65" s="3" t="str">
        <f>IFERROR(MATCH(ROWS($H$2:H65),$G$2:$G$159,0),"")</f>
        <v/>
      </c>
      <c r="I65" s="3">
        <f ca="1">IFERROR(INDEX('3.ClassMissed'!$A$1:$AC$8,LEFT(B65,1),RIGHT(B65,LEN(B65)-1)),"No Seat")</f>
        <v>2</v>
      </c>
      <c r="J65" s="3">
        <f t="shared" ca="1" si="3"/>
        <v>95</v>
      </c>
      <c r="R65" s="38"/>
      <c r="S65" s="39" t="s">
        <v>147</v>
      </c>
      <c r="T65" s="40" t="s">
        <v>232</v>
      </c>
    </row>
    <row r="66" spans="1:20" x14ac:dyDescent="0.25">
      <c r="A66" s="3">
        <v>65</v>
      </c>
      <c r="B66" s="25" t="str">
        <f t="shared" si="1"/>
        <v>416</v>
      </c>
      <c r="C66" s="3" t="str">
        <f t="shared" ref="C66:C97" si="5">E66</f>
        <v>E107</v>
      </c>
      <c r="D66" s="27" t="str">
        <f t="shared" ca="1" si="2"/>
        <v>HECE, HDGE</v>
      </c>
      <c r="E66" s="27" t="s">
        <v>161</v>
      </c>
      <c r="F66" s="27" t="s">
        <v>376</v>
      </c>
      <c r="G66" s="3" t="str">
        <f>IF(E66="","No Seat",IFERROR(MATCH(E66,$E$2:E65,0)," "))</f>
        <v xml:space="preserve"> </v>
      </c>
      <c r="H66" s="3" t="str">
        <f>IFERROR(MATCH(ROWS($H$2:H66),$G$2:$G$159,0),"")</f>
        <v/>
      </c>
      <c r="I66" s="3">
        <f ca="1">IFERROR(INDEX('3.ClassMissed'!$A$1:$AC$8,LEFT(B66,1),RIGHT(B66,LEN(B66)-1)),"No Seat")</f>
        <v>3</v>
      </c>
      <c r="J66" s="3">
        <f t="shared" ca="1" si="3"/>
        <v>90</v>
      </c>
      <c r="R66" s="38"/>
      <c r="S66" s="39" t="s">
        <v>88</v>
      </c>
      <c r="T66" s="40" t="s">
        <v>233</v>
      </c>
    </row>
    <row r="67" spans="1:20" x14ac:dyDescent="0.25">
      <c r="A67" s="3">
        <v>66</v>
      </c>
      <c r="B67" s="25" t="str">
        <f t="shared" ref="B67:B130" si="6">VLOOKUP(E67,$S$2:$T$165,2,0)</f>
        <v>212</v>
      </c>
      <c r="C67" s="3" t="str">
        <f t="shared" si="5"/>
        <v>G105</v>
      </c>
      <c r="D67" s="27" t="str">
        <f t="shared" ref="D67:D130" ca="1" si="7">CHOOSE(RANDBETWEEN(1,8),"A","B","C","D","E","F","G","H")&amp;CHOOSE(RANDBETWEEN(1,8),"A","B","C","D","E","F","G","H")&amp;CHOOSE(RANDBETWEEN(1,8),"A","B","C","D","E","F","G","H")&amp;CHOOSE(RANDBETWEEN(1,8),"A","B","C","D","E","F","G","H")&amp;", "&amp;CHOOSE(RANDBETWEEN(1,8),"A","B","C","D","E","F","G","H")&amp;CHOOSE(RANDBETWEEN(1,8),"A","B","C","D","E","F","G","H")&amp;CHOOSE(RANDBETWEEN(1,8),"A","B","C","D","E","F","G","H")&amp;CHOOSE(RANDBETWEEN(1,8),"A","B","C","D","E","F","G","H")</f>
        <v>CBAC, HFDG</v>
      </c>
      <c r="E67" s="27" t="s">
        <v>43</v>
      </c>
      <c r="F67" s="27" t="s">
        <v>377</v>
      </c>
      <c r="G67" s="3" t="str">
        <f>IF(E67="","No Seat",IFERROR(MATCH(E67,$E$2:E66,0)," "))</f>
        <v xml:space="preserve"> </v>
      </c>
      <c r="H67" s="3" t="str">
        <f>IFERROR(MATCH(ROWS($H$2:H67),$G$2:$G$159,0),"")</f>
        <v/>
      </c>
      <c r="I67" s="3">
        <f ca="1">IFERROR(INDEX('3.ClassMissed'!$A$1:$AC$8,LEFT(B67,1),RIGHT(B67,LEN(B67)-1)),"No Seat")</f>
        <v>3</v>
      </c>
      <c r="J67" s="3">
        <f t="shared" ref="J67:J130" ca="1" si="8">IFERROR(MIN(100,100-$R$1*(I67-1)),"No Seat")</f>
        <v>90</v>
      </c>
      <c r="R67" s="38"/>
      <c r="S67" s="39" t="s">
        <v>87</v>
      </c>
      <c r="T67" s="40" t="s">
        <v>234</v>
      </c>
    </row>
    <row r="68" spans="1:20" x14ac:dyDescent="0.25">
      <c r="A68" s="3">
        <v>67</v>
      </c>
      <c r="B68" s="25" t="str">
        <f t="shared" si="6"/>
        <v>34</v>
      </c>
      <c r="C68" s="3" t="str">
        <f t="shared" si="5"/>
        <v>F7</v>
      </c>
      <c r="D68" s="27" t="str">
        <f t="shared" ca="1" si="7"/>
        <v>AHGD, ADEH</v>
      </c>
      <c r="E68" s="27" t="s">
        <v>52</v>
      </c>
      <c r="F68" s="27" t="s">
        <v>378</v>
      </c>
      <c r="G68" s="3" t="str">
        <f>IF(E68="","No Seat",IFERROR(MATCH(E68,$E$2:E67,0)," "))</f>
        <v xml:space="preserve"> </v>
      </c>
      <c r="H68" s="3" t="str">
        <f>IFERROR(MATCH(ROWS($H$2:H68),$G$2:$G$159,0),"")</f>
        <v/>
      </c>
      <c r="I68" s="3">
        <f ca="1">IFERROR(INDEX('3.ClassMissed'!$A$1:$AC$8,LEFT(B68,1),RIGHT(B68,LEN(B68)-1)),"No Seat")</f>
        <v>7</v>
      </c>
      <c r="J68" s="3">
        <f t="shared" ca="1" si="8"/>
        <v>70</v>
      </c>
      <c r="R68" s="38"/>
      <c r="S68" s="39" t="s">
        <v>161</v>
      </c>
      <c r="T68" s="40" t="s">
        <v>235</v>
      </c>
    </row>
    <row r="69" spans="1:20" x14ac:dyDescent="0.25">
      <c r="A69" s="3">
        <v>68</v>
      </c>
      <c r="B69" s="25" t="str">
        <f t="shared" si="6"/>
        <v>725</v>
      </c>
      <c r="C69" s="3" t="str">
        <f t="shared" si="5"/>
        <v>B6</v>
      </c>
      <c r="D69" s="27" t="str">
        <f t="shared" ca="1" si="7"/>
        <v>BDFA, HAFC</v>
      </c>
      <c r="E69" s="27" t="s">
        <v>127</v>
      </c>
      <c r="F69" s="27" t="s">
        <v>379</v>
      </c>
      <c r="G69" s="3" t="str">
        <f>IF(E69="","No Seat",IFERROR(MATCH(E69,$E$2:E68,0)," "))</f>
        <v xml:space="preserve"> </v>
      </c>
      <c r="H69" s="3" t="str">
        <f>IFERROR(MATCH(ROWS($H$2:H69),$G$2:$G$159,0),"")</f>
        <v/>
      </c>
      <c r="I69" s="3">
        <f ca="1">IFERROR(INDEX('3.ClassMissed'!$A$1:$AC$8,LEFT(B69,1),RIGHT(B69,LEN(B69)-1)),"No Seat")</f>
        <v>3</v>
      </c>
      <c r="J69" s="3">
        <f t="shared" ca="1" si="8"/>
        <v>90</v>
      </c>
      <c r="R69" s="38"/>
      <c r="S69" s="39" t="s">
        <v>86</v>
      </c>
      <c r="T69" s="40" t="s">
        <v>236</v>
      </c>
    </row>
    <row r="70" spans="1:20" x14ac:dyDescent="0.25">
      <c r="A70" s="3">
        <v>69</v>
      </c>
      <c r="B70" s="25" t="str">
        <f t="shared" si="6"/>
        <v>223</v>
      </c>
      <c r="C70" s="3" t="str">
        <f t="shared" si="5"/>
        <v>G2</v>
      </c>
      <c r="D70" s="27" t="str">
        <f t="shared" ca="1" si="7"/>
        <v>GBHE, HAHC</v>
      </c>
      <c r="E70" s="27" t="s">
        <v>28</v>
      </c>
      <c r="F70" s="27" t="s">
        <v>342</v>
      </c>
      <c r="G70" s="3" t="str">
        <f>IF(E70="","No Seat",IFERROR(MATCH(E70,$E$2:E69,0)," "))</f>
        <v xml:space="preserve"> </v>
      </c>
      <c r="H70" s="3" t="str">
        <f>IFERROR(MATCH(ROWS($H$2:H70),$G$2:$G$159,0),"")</f>
        <v/>
      </c>
      <c r="I70" s="3">
        <f ca="1">IFERROR(INDEX('3.ClassMissed'!$A$1:$AC$8,LEFT(B70,1),RIGHT(B70,LEN(B70)-1)),"No Seat")</f>
        <v>0</v>
      </c>
      <c r="J70" s="3">
        <f t="shared" ca="1" si="8"/>
        <v>100</v>
      </c>
      <c r="R70" s="38"/>
      <c r="S70" s="39" t="s">
        <v>85</v>
      </c>
      <c r="T70" s="40" t="s">
        <v>237</v>
      </c>
    </row>
    <row r="71" spans="1:20" x14ac:dyDescent="0.25">
      <c r="A71" s="3">
        <v>70</v>
      </c>
      <c r="B71" s="25" t="str">
        <f t="shared" si="6"/>
        <v>119</v>
      </c>
      <c r="C71" s="3" t="str">
        <f t="shared" si="5"/>
        <v>H111</v>
      </c>
      <c r="D71" s="27" t="str">
        <f t="shared" ca="1" si="7"/>
        <v>DDBC, HCBC</v>
      </c>
      <c r="E71" s="27" t="s">
        <v>13</v>
      </c>
      <c r="F71" s="27" t="s">
        <v>380</v>
      </c>
      <c r="G71" s="3" t="str">
        <f>IF(E71="","No Seat",IFERROR(MATCH(E71,$E$2:E70,0)," "))</f>
        <v xml:space="preserve"> </v>
      </c>
      <c r="H71" s="3" t="str">
        <f>IFERROR(MATCH(ROWS($H$2:H71),$G$2:$G$159,0),"")</f>
        <v/>
      </c>
      <c r="I71" s="3">
        <f ca="1">IFERROR(INDEX('3.ClassMissed'!$A$1:$AC$8,LEFT(B71,1),RIGHT(B71,LEN(B71)-1)),"No Seat")</f>
        <v>1</v>
      </c>
      <c r="J71" s="3">
        <f t="shared" ca="1" si="8"/>
        <v>100</v>
      </c>
      <c r="R71" s="38"/>
      <c r="S71" s="39" t="s">
        <v>141</v>
      </c>
      <c r="T71" s="40" t="s">
        <v>238</v>
      </c>
    </row>
    <row r="72" spans="1:20" x14ac:dyDescent="0.25">
      <c r="A72" s="3">
        <v>71</v>
      </c>
      <c r="B72" s="25" t="str">
        <f t="shared" si="6"/>
        <v>612</v>
      </c>
      <c r="C72" s="3" t="str">
        <f t="shared" si="5"/>
        <v>C102</v>
      </c>
      <c r="D72" s="27" t="str">
        <f t="shared" ca="1" si="7"/>
        <v>HBEG, DCFA</v>
      </c>
      <c r="E72" s="27" t="s">
        <v>124</v>
      </c>
      <c r="F72" s="27" t="s">
        <v>339</v>
      </c>
      <c r="G72" s="3" t="str">
        <f>IF(E72="","No Seat",IFERROR(MATCH(E72,$E$2:E71,0)," "))</f>
        <v xml:space="preserve"> </v>
      </c>
      <c r="H72" s="3" t="str">
        <f>IFERROR(MATCH(ROWS($H$2:H72),$G$2:$G$159,0),"")</f>
        <v/>
      </c>
      <c r="I72" s="3">
        <f ca="1">IFERROR(INDEX('3.ClassMissed'!$A$1:$AC$8,LEFT(B72,1),RIGHT(B72,LEN(B72)-1)),"No Seat")</f>
        <v>6</v>
      </c>
      <c r="J72" s="3">
        <f t="shared" ca="1" si="8"/>
        <v>75</v>
      </c>
      <c r="R72" s="38"/>
      <c r="S72" s="39" t="s">
        <v>84</v>
      </c>
      <c r="T72" s="40" t="s">
        <v>239</v>
      </c>
    </row>
    <row r="73" spans="1:20" x14ac:dyDescent="0.25">
      <c r="A73" s="3">
        <v>72</v>
      </c>
      <c r="B73" s="25" t="str">
        <f t="shared" si="6"/>
        <v>519</v>
      </c>
      <c r="C73" s="3" t="str">
        <f t="shared" si="5"/>
        <v>D110</v>
      </c>
      <c r="D73" s="27" t="str">
        <f t="shared" ca="1" si="7"/>
        <v>EGEG, EFGG</v>
      </c>
      <c r="E73" s="27" t="s">
        <v>101</v>
      </c>
      <c r="F73" s="27" t="s">
        <v>381</v>
      </c>
      <c r="G73" s="3" t="str">
        <f>IF(E73="","No Seat",IFERROR(MATCH(E73,$E$2:E72,0)," "))</f>
        <v xml:space="preserve"> </v>
      </c>
      <c r="H73" s="3" t="str">
        <f>IFERROR(MATCH(ROWS($H$2:H73),$G$2:$G$159,0),"")</f>
        <v/>
      </c>
      <c r="I73" s="3">
        <f ca="1">IFERROR(INDEX('3.ClassMissed'!$A$1:$AC$8,LEFT(B73,1),RIGHT(B73,LEN(B73)-1)),"No Seat")</f>
        <v>4</v>
      </c>
      <c r="J73" s="3">
        <f t="shared" ca="1" si="8"/>
        <v>85</v>
      </c>
      <c r="R73" s="38"/>
      <c r="S73" s="39" t="s">
        <v>83</v>
      </c>
      <c r="T73" s="40" t="s">
        <v>240</v>
      </c>
    </row>
    <row r="74" spans="1:20" x14ac:dyDescent="0.25">
      <c r="A74" s="3">
        <v>73</v>
      </c>
      <c r="B74" s="25" t="str">
        <f t="shared" si="6"/>
        <v>128</v>
      </c>
      <c r="C74" s="3" t="str">
        <f t="shared" si="5"/>
        <v>H12</v>
      </c>
      <c r="D74" s="27" t="str">
        <f t="shared" ca="1" si="7"/>
        <v>BCFF, CFGG</v>
      </c>
      <c r="E74" s="27" t="s">
        <v>11</v>
      </c>
      <c r="F74" s="27" t="s">
        <v>382</v>
      </c>
      <c r="G74" s="3" t="str">
        <f>IF(E74="","No Seat",IFERROR(MATCH(E74,$E$2:E73,0)," "))</f>
        <v xml:space="preserve"> </v>
      </c>
      <c r="H74" s="3" t="str">
        <f>IFERROR(MATCH(ROWS($H$2:H74),$G$2:$G$159,0),"")</f>
        <v/>
      </c>
      <c r="I74" s="3">
        <f ca="1">IFERROR(INDEX('3.ClassMissed'!$A$1:$AC$8,LEFT(B74,1),RIGHT(B74,LEN(B74)-1)),"No Seat")</f>
        <v>7</v>
      </c>
      <c r="J74" s="3">
        <f t="shared" ca="1" si="8"/>
        <v>70</v>
      </c>
      <c r="R74" s="38"/>
      <c r="S74" s="39" t="s">
        <v>82</v>
      </c>
      <c r="T74" s="40" t="s">
        <v>241</v>
      </c>
    </row>
    <row r="75" spans="1:20" x14ac:dyDescent="0.25">
      <c r="A75" s="3">
        <v>74</v>
      </c>
      <c r="B75" s="25" t="str">
        <f t="shared" si="6"/>
        <v>319</v>
      </c>
      <c r="C75" s="3" t="str">
        <f t="shared" si="5"/>
        <v>F111</v>
      </c>
      <c r="D75" s="27" t="str">
        <f t="shared" ca="1" si="7"/>
        <v>AAGF, BBDA</v>
      </c>
      <c r="E75" s="27" t="s">
        <v>61</v>
      </c>
      <c r="F75" s="27" t="s">
        <v>362</v>
      </c>
      <c r="G75" s="3" t="str">
        <f>IF(E75="","No Seat",IFERROR(MATCH(E75,$E$2:E74,0)," "))</f>
        <v xml:space="preserve"> </v>
      </c>
      <c r="H75" s="3" t="str">
        <f>IFERROR(MATCH(ROWS($H$2:H75),$G$2:$G$159,0),"")</f>
        <v/>
      </c>
      <c r="I75" s="3">
        <f ca="1">IFERROR(INDEX('3.ClassMissed'!$A$1:$AC$8,LEFT(B75,1),RIGHT(B75,LEN(B75)-1)),"No Seat")</f>
        <v>5</v>
      </c>
      <c r="J75" s="3">
        <f t="shared" ca="1" si="8"/>
        <v>80</v>
      </c>
      <c r="R75" s="38"/>
      <c r="S75" s="39" t="s">
        <v>81</v>
      </c>
      <c r="T75" s="40" t="s">
        <v>242</v>
      </c>
    </row>
    <row r="76" spans="1:20" x14ac:dyDescent="0.25">
      <c r="A76" s="3">
        <v>75</v>
      </c>
      <c r="B76" s="25" t="str">
        <f t="shared" si="6"/>
        <v>524</v>
      </c>
      <c r="C76" s="3" t="str">
        <f t="shared" si="5"/>
        <v>D4</v>
      </c>
      <c r="D76" s="27" t="str">
        <f t="shared" ca="1" si="7"/>
        <v>FFCF, HDFB</v>
      </c>
      <c r="E76" s="27" t="s">
        <v>99</v>
      </c>
      <c r="F76" s="27" t="s">
        <v>383</v>
      </c>
      <c r="G76" s="3" t="str">
        <f>IF(E76="","No Seat",IFERROR(MATCH(E76,$E$2:E75,0)," "))</f>
        <v xml:space="preserve"> </v>
      </c>
      <c r="H76" s="3" t="str">
        <f>IFERROR(MATCH(ROWS($H$2:H76),$G$2:$G$159,0),"")</f>
        <v/>
      </c>
      <c r="I76" s="3">
        <f ca="1">IFERROR(INDEX('3.ClassMissed'!$A$1:$AC$8,LEFT(B76,1),RIGHT(B76,LEN(B76)-1)),"No Seat")</f>
        <v>6</v>
      </c>
      <c r="J76" s="3">
        <f t="shared" ca="1" si="8"/>
        <v>75</v>
      </c>
      <c r="R76" s="38"/>
      <c r="S76" s="39" t="s">
        <v>80</v>
      </c>
      <c r="T76" s="40" t="s">
        <v>243</v>
      </c>
    </row>
    <row r="77" spans="1:20" x14ac:dyDescent="0.25">
      <c r="A77" s="3">
        <v>76</v>
      </c>
      <c r="B77" s="25" t="str">
        <f t="shared" si="6"/>
        <v>726</v>
      </c>
      <c r="C77" s="3" t="str">
        <f t="shared" si="5"/>
        <v>B8</v>
      </c>
      <c r="D77" s="27" t="str">
        <f t="shared" ca="1" si="7"/>
        <v>BABG, BCED</v>
      </c>
      <c r="E77" s="27" t="s">
        <v>126</v>
      </c>
      <c r="F77" s="27" t="s">
        <v>384</v>
      </c>
      <c r="G77" s="3" t="str">
        <f>IF(E77="","No Seat",IFERROR(MATCH(E77,$E$2:E76,0)," "))</f>
        <v xml:space="preserve"> </v>
      </c>
      <c r="H77" s="3" t="str">
        <f>IFERROR(MATCH(ROWS($H$2:H77),$G$2:$G$159,0),"")</f>
        <v/>
      </c>
      <c r="I77" s="3">
        <f ca="1">IFERROR(INDEX('3.ClassMissed'!$A$1:$AC$8,LEFT(B77,1),RIGHT(B77,LEN(B77)-1)),"No Seat")</f>
        <v>4</v>
      </c>
      <c r="J77" s="3">
        <f t="shared" ca="1" si="8"/>
        <v>85</v>
      </c>
      <c r="R77" s="38"/>
      <c r="S77" s="39" t="s">
        <v>79</v>
      </c>
      <c r="T77" s="40" t="s">
        <v>244</v>
      </c>
    </row>
    <row r="78" spans="1:20" x14ac:dyDescent="0.25">
      <c r="A78" s="3">
        <v>77</v>
      </c>
      <c r="B78" s="25" t="str">
        <f t="shared" si="6"/>
        <v>318</v>
      </c>
      <c r="C78" s="3" t="str">
        <f t="shared" si="5"/>
        <v>F110</v>
      </c>
      <c r="D78" s="27" t="str">
        <f t="shared" ca="1" si="7"/>
        <v>ABHE, ADCH</v>
      </c>
      <c r="E78" s="27" t="s">
        <v>62</v>
      </c>
      <c r="F78" s="27" t="s">
        <v>385</v>
      </c>
      <c r="G78" s="3" t="str">
        <f>IF(E78="","No Seat",IFERROR(MATCH(E78,$E$2:E77,0)," "))</f>
        <v xml:space="preserve"> </v>
      </c>
      <c r="H78" s="3" t="str">
        <f>IFERROR(MATCH(ROWS($H$2:H78),$G$2:$G$159,0),"")</f>
        <v/>
      </c>
      <c r="I78" s="3">
        <f ca="1">IFERROR(INDEX('3.ClassMissed'!$A$1:$AC$8,LEFT(B78,1),RIGHT(B78,LEN(B78)-1)),"No Seat")</f>
        <v>6</v>
      </c>
      <c r="J78" s="3">
        <f t="shared" ca="1" si="8"/>
        <v>75</v>
      </c>
      <c r="R78" s="38"/>
      <c r="S78" s="39" t="s">
        <v>78</v>
      </c>
      <c r="T78" s="40" t="s">
        <v>245</v>
      </c>
    </row>
    <row r="79" spans="1:20" x14ac:dyDescent="0.25">
      <c r="A79" s="3">
        <v>78</v>
      </c>
      <c r="B79" s="25" t="str">
        <f t="shared" si="6"/>
        <v>29</v>
      </c>
      <c r="C79" s="3" t="str">
        <f t="shared" si="5"/>
        <v>G102</v>
      </c>
      <c r="D79" s="27" t="str">
        <f t="shared" ca="1" si="7"/>
        <v>ACFA, FCGH</v>
      </c>
      <c r="E79" s="27" t="s">
        <v>46</v>
      </c>
      <c r="F79" s="27" t="s">
        <v>378</v>
      </c>
      <c r="G79" s="3" t="str">
        <f>IF(E79="","No Seat",IFERROR(MATCH(E79,$E$2:E78,0)," "))</f>
        <v xml:space="preserve"> </v>
      </c>
      <c r="H79" s="3" t="str">
        <f>IFERROR(MATCH(ROWS($H$2:H79),$G$2:$G$159,0),"")</f>
        <v/>
      </c>
      <c r="I79" s="3">
        <f ca="1">IFERROR(INDEX('3.ClassMissed'!$A$1:$AC$8,LEFT(B79,1),RIGHT(B79,LEN(B79)-1)),"No Seat")</f>
        <v>1</v>
      </c>
      <c r="J79" s="3">
        <f t="shared" ca="1" si="8"/>
        <v>100</v>
      </c>
      <c r="R79" s="38"/>
      <c r="S79" s="39" t="s">
        <v>77</v>
      </c>
      <c r="T79" s="40" t="s">
        <v>246</v>
      </c>
    </row>
    <row r="80" spans="1:20" x14ac:dyDescent="0.25">
      <c r="A80" s="3">
        <v>79</v>
      </c>
      <c r="B80" s="25" t="str">
        <f t="shared" si="6"/>
        <v>714</v>
      </c>
      <c r="C80" s="3" t="str">
        <f t="shared" si="5"/>
        <v>B103</v>
      </c>
      <c r="D80" s="27" t="str">
        <f t="shared" ca="1" si="7"/>
        <v>BHBE, BCFB</v>
      </c>
      <c r="E80" s="27" t="s">
        <v>146</v>
      </c>
      <c r="F80" s="27" t="s">
        <v>371</v>
      </c>
      <c r="G80" s="3" t="str">
        <f>IF(E80="","No Seat",IFERROR(MATCH(E80,$E$2:E79,0)," "))</f>
        <v xml:space="preserve"> </v>
      </c>
      <c r="H80" s="3" t="str">
        <f>IFERROR(MATCH(ROWS($H$2:H80),$G$2:$G$159,0),"")</f>
        <v/>
      </c>
      <c r="I80" s="3">
        <f ca="1">IFERROR(INDEX('3.ClassMissed'!$A$1:$AC$8,LEFT(B80,1),RIGHT(B80,LEN(B80)-1)),"No Seat")</f>
        <v>0</v>
      </c>
      <c r="J80" s="3">
        <f t="shared" ca="1" si="8"/>
        <v>100</v>
      </c>
      <c r="R80" s="38"/>
      <c r="S80" s="39" t="s">
        <v>76</v>
      </c>
      <c r="T80" s="40" t="s">
        <v>247</v>
      </c>
    </row>
    <row r="81" spans="1:20" x14ac:dyDescent="0.25">
      <c r="A81" s="3">
        <v>80</v>
      </c>
      <c r="B81" s="25" t="str">
        <f t="shared" si="6"/>
        <v>326</v>
      </c>
      <c r="C81" s="3" t="str">
        <f t="shared" si="5"/>
        <v>F8</v>
      </c>
      <c r="D81" s="27" t="str">
        <f t="shared" ca="1" si="7"/>
        <v>GAEC, DGGA</v>
      </c>
      <c r="E81" s="27" t="s">
        <v>51</v>
      </c>
      <c r="F81" s="27" t="s">
        <v>386</v>
      </c>
      <c r="G81" s="3" t="str">
        <f>IF(E81="","No Seat",IFERROR(MATCH(E81,$E$2:E80,0)," "))</f>
        <v xml:space="preserve"> </v>
      </c>
      <c r="H81" s="3" t="str">
        <f>IFERROR(MATCH(ROWS($H$2:H81),$G$2:$G$159,0),"")</f>
        <v/>
      </c>
      <c r="I81" s="3">
        <f ca="1">IFERROR(INDEX('3.ClassMissed'!$A$1:$AC$8,LEFT(B81,1),RIGHT(B81,LEN(B81)-1)),"No Seat")</f>
        <v>6</v>
      </c>
      <c r="J81" s="3">
        <f t="shared" ca="1" si="8"/>
        <v>75</v>
      </c>
      <c r="R81" s="38"/>
      <c r="S81" s="39" t="s">
        <v>75</v>
      </c>
      <c r="T81" s="40" t="s">
        <v>248</v>
      </c>
    </row>
    <row r="82" spans="1:20" x14ac:dyDescent="0.25">
      <c r="A82" s="3">
        <v>81</v>
      </c>
      <c r="B82" s="25" t="str">
        <f t="shared" si="6"/>
        <v>619</v>
      </c>
      <c r="C82" s="3" t="str">
        <f t="shared" si="5"/>
        <v>C109</v>
      </c>
      <c r="D82" s="27" t="str">
        <f t="shared" ca="1" si="7"/>
        <v>EFEE, BBBF</v>
      </c>
      <c r="E82" s="27" t="s">
        <v>119</v>
      </c>
      <c r="F82" s="27" t="s">
        <v>387</v>
      </c>
      <c r="G82" s="3" t="str">
        <f>IF(E82="","No Seat",IFERROR(MATCH(E82,$E$2:E81,0)," "))</f>
        <v xml:space="preserve"> </v>
      </c>
      <c r="H82" s="3" t="str">
        <f>IFERROR(MATCH(ROWS($H$2:H82),$G$2:$G$159,0),"")</f>
        <v/>
      </c>
      <c r="I82" s="3">
        <f ca="1">IFERROR(INDEX('3.ClassMissed'!$A$1:$AC$8,LEFT(B82,1),RIGHT(B82,LEN(B82)-1)),"No Seat")</f>
        <v>0</v>
      </c>
      <c r="J82" s="3">
        <f t="shared" ca="1" si="8"/>
        <v>100</v>
      </c>
      <c r="R82" s="38"/>
      <c r="S82" s="39" t="s">
        <v>74</v>
      </c>
      <c r="T82" s="40" t="s">
        <v>249</v>
      </c>
    </row>
    <row r="83" spans="1:20" x14ac:dyDescent="0.25">
      <c r="A83" s="3">
        <v>82</v>
      </c>
      <c r="B83" s="25" t="str">
        <f t="shared" si="6"/>
        <v>312</v>
      </c>
      <c r="C83" s="3" t="str">
        <f t="shared" si="5"/>
        <v>F104</v>
      </c>
      <c r="D83" s="27" t="str">
        <f t="shared" ca="1" si="7"/>
        <v>AAGA, EEBF</v>
      </c>
      <c r="E83" s="27" t="s">
        <v>68</v>
      </c>
      <c r="F83" s="27" t="s">
        <v>388</v>
      </c>
      <c r="G83" s="3" t="str">
        <f>IF(E83="","No Seat",IFERROR(MATCH(E83,$E$2:E82,0)," "))</f>
        <v xml:space="preserve"> </v>
      </c>
      <c r="H83" s="3" t="str">
        <f>IFERROR(MATCH(ROWS($H$2:H83),$G$2:$G$159,0),"")</f>
        <v/>
      </c>
      <c r="I83" s="3">
        <f ca="1">IFERROR(INDEX('3.ClassMissed'!$A$1:$AC$8,LEFT(B83,1),RIGHT(B83,LEN(B83)-1)),"No Seat")</f>
        <v>0</v>
      </c>
      <c r="J83" s="3">
        <f t="shared" ca="1" si="8"/>
        <v>100</v>
      </c>
      <c r="R83" s="38"/>
      <c r="S83" s="39" t="s">
        <v>167</v>
      </c>
      <c r="T83" s="40" t="s">
        <v>250</v>
      </c>
    </row>
    <row r="84" spans="1:20" x14ac:dyDescent="0.25">
      <c r="A84" s="3">
        <v>83</v>
      </c>
      <c r="B84" s="25" t="str">
        <f t="shared" si="6"/>
        <v>424</v>
      </c>
      <c r="C84" s="3" t="str">
        <f t="shared" si="5"/>
        <v>E4</v>
      </c>
      <c r="D84" s="27" t="str">
        <f t="shared" ca="1" si="7"/>
        <v>FAHA, HFFD</v>
      </c>
      <c r="E84" s="27" t="s">
        <v>78</v>
      </c>
      <c r="F84" s="27" t="s">
        <v>389</v>
      </c>
      <c r="G84" s="3" t="str">
        <f>IF(E84="","No Seat",IFERROR(MATCH(E84,$E$2:E83,0)," "))</f>
        <v xml:space="preserve"> </v>
      </c>
      <c r="H84" s="3" t="str">
        <f>IFERROR(MATCH(ROWS($H$2:H84),$G$2:$G$159,0),"")</f>
        <v/>
      </c>
      <c r="I84" s="3">
        <f ca="1">IFERROR(INDEX('3.ClassMissed'!$A$1:$AC$8,LEFT(B84,1),RIGHT(B84,LEN(B84)-1)),"No Seat")</f>
        <v>6</v>
      </c>
      <c r="J84" s="3">
        <f t="shared" ca="1" si="8"/>
        <v>75</v>
      </c>
      <c r="R84" s="38"/>
      <c r="S84" s="39" t="s">
        <v>73</v>
      </c>
      <c r="T84" s="40" t="s">
        <v>251</v>
      </c>
    </row>
    <row r="85" spans="1:20" x14ac:dyDescent="0.25">
      <c r="A85" s="3">
        <v>84</v>
      </c>
      <c r="B85" s="25" t="str">
        <f t="shared" si="6"/>
        <v>76</v>
      </c>
      <c r="C85" s="3" t="str">
        <f t="shared" si="5"/>
        <v>B3</v>
      </c>
      <c r="D85" s="27" t="str">
        <f t="shared" ca="1" si="7"/>
        <v>FAGA, BCHE</v>
      </c>
      <c r="E85" s="27" t="s">
        <v>145</v>
      </c>
      <c r="F85" s="27"/>
      <c r="G85" s="3" t="str">
        <f>IF(E85="","No Seat",IFERROR(MATCH(E85,$E$2:E84,0)," "))</f>
        <v xml:space="preserve"> </v>
      </c>
      <c r="H85" s="3" t="str">
        <f>IFERROR(MATCH(ROWS($H$2:H85),$G$2:$G$159,0),"")</f>
        <v/>
      </c>
      <c r="I85" s="3">
        <f ca="1">IFERROR(INDEX('3.ClassMissed'!$A$1:$AC$8,LEFT(B85,1),RIGHT(B85,LEN(B85)-1)),"No Seat")</f>
        <v>2</v>
      </c>
      <c r="J85" s="3">
        <f t="shared" ca="1" si="8"/>
        <v>95</v>
      </c>
      <c r="R85" s="38"/>
      <c r="S85" s="39" t="s">
        <v>72</v>
      </c>
      <c r="T85" s="40" t="s">
        <v>252</v>
      </c>
    </row>
    <row r="86" spans="1:20" x14ac:dyDescent="0.25">
      <c r="A86" s="3">
        <v>85</v>
      </c>
      <c r="B86" s="25" t="str">
        <f t="shared" si="6"/>
        <v>14</v>
      </c>
      <c r="C86" s="3" t="str">
        <f t="shared" si="5"/>
        <v>H7</v>
      </c>
      <c r="D86" s="27" t="str">
        <f t="shared" ca="1" si="7"/>
        <v>HHHG, EAAH</v>
      </c>
      <c r="E86" s="27" t="s">
        <v>5</v>
      </c>
      <c r="F86" s="27" t="s">
        <v>390</v>
      </c>
      <c r="G86" s="3" t="str">
        <f>IF(E86="","No Seat",IFERROR(MATCH(E86,$E$2:E85,0)," "))</f>
        <v xml:space="preserve"> </v>
      </c>
      <c r="H86" s="3" t="str">
        <f>IFERROR(MATCH(ROWS($H$2:H86),$G$2:$G$159,0),"")</f>
        <v/>
      </c>
      <c r="I86" s="3">
        <f ca="1">IFERROR(INDEX('3.ClassMissed'!$A$1:$AC$8,LEFT(B86,1),RIGHT(B86,LEN(B86)-1)),"No Seat")</f>
        <v>7</v>
      </c>
      <c r="J86" s="3">
        <f t="shared" ca="1" si="8"/>
        <v>70</v>
      </c>
      <c r="R86" s="38"/>
      <c r="S86" s="39" t="s">
        <v>71</v>
      </c>
      <c r="T86" s="40" t="s">
        <v>253</v>
      </c>
    </row>
    <row r="87" spans="1:20" x14ac:dyDescent="0.25">
      <c r="A87" s="3">
        <v>86</v>
      </c>
      <c r="B87" s="25" t="str">
        <f t="shared" si="6"/>
        <v>320</v>
      </c>
      <c r="C87" s="3" t="str">
        <f t="shared" si="5"/>
        <v>F112</v>
      </c>
      <c r="D87" s="27" t="str">
        <f t="shared" ca="1" si="7"/>
        <v>DEDF, BGBE</v>
      </c>
      <c r="E87" s="27" t="s">
        <v>60</v>
      </c>
      <c r="F87" s="27" t="s">
        <v>398</v>
      </c>
      <c r="G87" s="3" t="str">
        <f>IF(E87="","No Seat",IFERROR(MATCH(E87,$E$2:E86,0)," "))</f>
        <v xml:space="preserve"> </v>
      </c>
      <c r="H87" s="3" t="str">
        <f>IFERROR(MATCH(ROWS($H$2:H87),$G$2:$G$159,0),"")</f>
        <v/>
      </c>
      <c r="I87" s="3">
        <f ca="1">IFERROR(INDEX('3.ClassMissed'!$A$1:$AC$8,LEFT(B87,1),RIGHT(B87,LEN(B87)-1)),"No Seat")</f>
        <v>0</v>
      </c>
      <c r="J87" s="3">
        <f t="shared" ca="1" si="8"/>
        <v>100</v>
      </c>
      <c r="R87" s="38"/>
      <c r="S87" s="39" t="s">
        <v>70</v>
      </c>
      <c r="T87" s="40" t="s">
        <v>254</v>
      </c>
    </row>
    <row r="88" spans="1:20" x14ac:dyDescent="0.25">
      <c r="A88" s="3">
        <v>87</v>
      </c>
      <c r="B88" s="25" t="str">
        <f t="shared" si="6"/>
        <v>12</v>
      </c>
      <c r="C88" s="3" t="str">
        <f t="shared" si="5"/>
        <v>H11</v>
      </c>
      <c r="D88" s="27" t="str">
        <f t="shared" ca="1" si="7"/>
        <v>EFDG, EGAD</v>
      </c>
      <c r="E88" s="27" t="s">
        <v>150</v>
      </c>
      <c r="F88" s="27" t="s">
        <v>390</v>
      </c>
      <c r="G88" s="3" t="str">
        <f>IF(E88="","No Seat",IFERROR(MATCH(E88,$E$2:E87,0)," "))</f>
        <v xml:space="preserve"> </v>
      </c>
      <c r="H88" s="3" t="str">
        <f>IFERROR(MATCH(ROWS($H$2:H88),$G$2:$G$159,0),"")</f>
        <v/>
      </c>
      <c r="I88" s="3">
        <f ca="1">IFERROR(INDEX('3.ClassMissed'!$A$1:$AC$8,LEFT(B88,1),RIGHT(B88,LEN(B88)-1)),"No Seat")</f>
        <v>0</v>
      </c>
      <c r="J88" s="3">
        <f t="shared" ca="1" si="8"/>
        <v>100</v>
      </c>
      <c r="R88" s="38"/>
      <c r="S88" s="39" t="s">
        <v>69</v>
      </c>
      <c r="T88" s="40" t="s">
        <v>255</v>
      </c>
    </row>
    <row r="89" spans="1:20" x14ac:dyDescent="0.25">
      <c r="A89" s="3">
        <v>88</v>
      </c>
      <c r="B89" s="25" t="str">
        <f t="shared" si="6"/>
        <v>225</v>
      </c>
      <c r="C89" s="3" t="str">
        <f t="shared" si="5"/>
        <v>G6</v>
      </c>
      <c r="D89" s="27" t="str">
        <f t="shared" ca="1" si="7"/>
        <v>CBEG, BGCC</v>
      </c>
      <c r="E89" s="27" t="s">
        <v>25</v>
      </c>
      <c r="F89" s="27" t="s">
        <v>341</v>
      </c>
      <c r="G89" s="3" t="str">
        <f>IF(E89="","No Seat",IFERROR(MATCH(E89,$E$2:E88,0)," "))</f>
        <v xml:space="preserve"> </v>
      </c>
      <c r="H89" s="3" t="str">
        <f>IFERROR(MATCH(ROWS($H$2:H89),$G$2:$G$159,0),"")</f>
        <v/>
      </c>
      <c r="I89" s="3">
        <f ca="1">IFERROR(INDEX('3.ClassMissed'!$A$1:$AC$8,LEFT(B89,1),RIGHT(B89,LEN(B89)-1)),"No Seat")</f>
        <v>6</v>
      </c>
      <c r="J89" s="3">
        <f t="shared" ca="1" si="8"/>
        <v>75</v>
      </c>
      <c r="R89" s="38"/>
      <c r="S89" s="39" t="s">
        <v>68</v>
      </c>
      <c r="T89" s="40" t="s">
        <v>256</v>
      </c>
    </row>
    <row r="90" spans="1:20" x14ac:dyDescent="0.25">
      <c r="A90" s="3">
        <v>89</v>
      </c>
      <c r="B90" s="25" t="str">
        <f t="shared" si="6"/>
        <v>126</v>
      </c>
      <c r="C90" s="3" t="str">
        <f t="shared" si="5"/>
        <v>H8</v>
      </c>
      <c r="D90" s="27" t="str">
        <f t="shared" ca="1" si="7"/>
        <v>BEBB, FCHD</v>
      </c>
      <c r="E90" s="27" t="s">
        <v>4</v>
      </c>
      <c r="F90" s="27" t="s">
        <v>343</v>
      </c>
      <c r="G90" s="3" t="str">
        <f>IF(E90="","No Seat",IFERROR(MATCH(E90,$E$2:E89,0)," "))</f>
        <v xml:space="preserve"> </v>
      </c>
      <c r="H90" s="3" t="str">
        <f>IFERROR(MATCH(ROWS($H$2:H90),$G$2:$G$159,0),"")</f>
        <v/>
      </c>
      <c r="I90" s="3">
        <f ca="1">IFERROR(INDEX('3.ClassMissed'!$A$1:$AC$8,LEFT(B90,1),RIGHT(B90,LEN(B90)-1)),"No Seat")</f>
        <v>6</v>
      </c>
      <c r="J90" s="3">
        <f t="shared" ca="1" si="8"/>
        <v>75</v>
      </c>
      <c r="R90" s="38"/>
      <c r="S90" s="39" t="s">
        <v>67</v>
      </c>
      <c r="T90" s="40" t="s">
        <v>257</v>
      </c>
    </row>
    <row r="91" spans="1:20" x14ac:dyDescent="0.25">
      <c r="A91" s="3">
        <v>90</v>
      </c>
      <c r="B91" s="25" t="str">
        <f t="shared" si="6"/>
        <v>512</v>
      </c>
      <c r="C91" s="3" t="str">
        <f t="shared" si="5"/>
        <v>D103</v>
      </c>
      <c r="D91" s="27" t="str">
        <f t="shared" ca="1" si="7"/>
        <v>EABD, EDFF</v>
      </c>
      <c r="E91" s="27" t="s">
        <v>107</v>
      </c>
      <c r="F91" s="27" t="s">
        <v>386</v>
      </c>
      <c r="G91" s="3" t="str">
        <f>IF(E91="","No Seat",IFERROR(MATCH(E91,$E$2:E90,0)," "))</f>
        <v xml:space="preserve"> </v>
      </c>
      <c r="H91" s="3" t="str">
        <f>IFERROR(MATCH(ROWS($H$2:H91),$G$2:$G$159,0),"")</f>
        <v/>
      </c>
      <c r="I91" s="3">
        <f ca="1">IFERROR(INDEX('3.ClassMissed'!$A$1:$AC$8,LEFT(B91,1),RIGHT(B91,LEN(B91)-1)),"No Seat")</f>
        <v>1</v>
      </c>
      <c r="J91" s="3">
        <f t="shared" ca="1" si="8"/>
        <v>100</v>
      </c>
      <c r="R91" s="38"/>
      <c r="S91" s="39" t="s">
        <v>66</v>
      </c>
      <c r="T91" s="40" t="s">
        <v>258</v>
      </c>
    </row>
    <row r="92" spans="1:20" x14ac:dyDescent="0.25">
      <c r="A92" s="3">
        <v>91</v>
      </c>
      <c r="B92" s="25" t="str">
        <f>VLOOKUP(E92,$S$2:$T$165,2,0)</f>
        <v>213</v>
      </c>
      <c r="C92" s="3" t="str">
        <f>E92</f>
        <v>G106</v>
      </c>
      <c r="D92" s="27" t="str">
        <f t="shared" ca="1" si="7"/>
        <v>CAFG, DCBE</v>
      </c>
      <c r="E92" s="27" t="s">
        <v>42</v>
      </c>
      <c r="F92" s="27" t="s">
        <v>391</v>
      </c>
      <c r="G92" s="3" t="str">
        <f>IF(E92="","No Seat",IFERROR(MATCH(E92,$E$2:E91,0)," "))</f>
        <v xml:space="preserve"> </v>
      </c>
      <c r="H92" s="3" t="str">
        <f>IFERROR(MATCH(ROWS($H$2:H92),$G$2:$G$159,0),"")</f>
        <v/>
      </c>
      <c r="I92" s="3">
        <f ca="1">IFERROR(INDEX('3.ClassMissed'!$A$1:$AC$8,LEFT(B92,1),RIGHT(B92,LEN(B92)-1)),"No Seat")</f>
        <v>6</v>
      </c>
      <c r="J92" s="3">
        <f t="shared" ca="1" si="8"/>
        <v>75</v>
      </c>
      <c r="R92" s="38"/>
      <c r="S92" s="39" t="s">
        <v>159</v>
      </c>
      <c r="T92" s="40" t="s">
        <v>259</v>
      </c>
    </row>
    <row r="93" spans="1:20" x14ac:dyDescent="0.25">
      <c r="A93" s="3">
        <v>92</v>
      </c>
      <c r="B93" s="25" t="str">
        <f t="shared" si="6"/>
        <v>520</v>
      </c>
      <c r="C93" s="3" t="str">
        <f t="shared" si="5"/>
        <v>D111</v>
      </c>
      <c r="D93" s="27" t="str">
        <f t="shared" ca="1" si="7"/>
        <v>AFGE, GAAG</v>
      </c>
      <c r="E93" s="27" t="s">
        <v>100</v>
      </c>
      <c r="F93" s="27" t="s">
        <v>392</v>
      </c>
      <c r="G93" s="3" t="str">
        <f>IF(E93="","No Seat",IFERROR(MATCH(E93,$E$2:E92,0)," "))</f>
        <v xml:space="preserve"> </v>
      </c>
      <c r="H93" s="3" t="str">
        <f>IFERROR(MATCH(ROWS($H$2:H93),$G$2:$G$159,0),"")</f>
        <v/>
      </c>
      <c r="I93" s="3">
        <f ca="1">IFERROR(INDEX('3.ClassMissed'!$A$1:$AC$8,LEFT(B93,1),RIGHT(B93,LEN(B93)-1)),"No Seat")</f>
        <v>3</v>
      </c>
      <c r="J93" s="3">
        <f t="shared" ca="1" si="8"/>
        <v>90</v>
      </c>
      <c r="R93" s="38"/>
      <c r="S93" s="39" t="s">
        <v>65</v>
      </c>
      <c r="T93" s="40" t="s">
        <v>260</v>
      </c>
    </row>
    <row r="94" spans="1:20" x14ac:dyDescent="0.25">
      <c r="A94" s="3">
        <v>93</v>
      </c>
      <c r="B94" s="25" t="str">
        <f t="shared" si="6"/>
        <v>229</v>
      </c>
      <c r="C94" s="3" t="str">
        <f t="shared" si="5"/>
        <v>G14</v>
      </c>
      <c r="D94" s="27" t="str">
        <f t="shared" ca="1" si="7"/>
        <v>ACEE, AGGA</v>
      </c>
      <c r="E94" s="27" t="s">
        <v>29</v>
      </c>
      <c r="F94" s="27" t="s">
        <v>393</v>
      </c>
      <c r="G94" s="3" t="str">
        <f>IF(E94="","No Seat",IFERROR(MATCH(E94,$E$2:E93,0)," "))</f>
        <v xml:space="preserve"> </v>
      </c>
      <c r="H94" s="3" t="str">
        <f>IFERROR(MATCH(ROWS($H$2:H94),$G$2:$G$159,0),"")</f>
        <v/>
      </c>
      <c r="I94" s="3">
        <f ca="1">IFERROR(INDEX('3.ClassMissed'!$A$1:$AC$8,LEFT(B94,1),RIGHT(B94,LEN(B94)-1)),"No Seat")</f>
        <v>5</v>
      </c>
      <c r="J94" s="3">
        <f t="shared" ca="1" si="8"/>
        <v>80</v>
      </c>
      <c r="R94" s="38"/>
      <c r="S94" s="39" t="s">
        <v>64</v>
      </c>
      <c r="T94" s="40" t="s">
        <v>261</v>
      </c>
    </row>
    <row r="95" spans="1:20" x14ac:dyDescent="0.25">
      <c r="A95" s="3">
        <v>94</v>
      </c>
      <c r="B95" s="25" t="str">
        <f t="shared" si="6"/>
        <v>37</v>
      </c>
      <c r="C95" s="3" t="str">
        <f t="shared" si="5"/>
        <v>F1</v>
      </c>
      <c r="D95" s="27" t="str">
        <f t="shared" ca="1" si="7"/>
        <v>DHGH, DDFG</v>
      </c>
      <c r="E95" s="27" t="s">
        <v>73</v>
      </c>
      <c r="F95" s="27" t="s">
        <v>367</v>
      </c>
      <c r="G95" s="3" t="str">
        <f>IF(E95="","No Seat",IFERROR(MATCH(E95,$E$2:E94,0)," "))</f>
        <v xml:space="preserve"> </v>
      </c>
      <c r="H95" s="3" t="str">
        <f>IFERROR(MATCH(ROWS($H$2:H95),$G$2:$G$159,0),"")</f>
        <v/>
      </c>
      <c r="I95" s="3">
        <f ca="1">IFERROR(INDEX('3.ClassMissed'!$A$1:$AC$8,LEFT(B95,1),RIGHT(B95,LEN(B95)-1)),"No Seat")</f>
        <v>7</v>
      </c>
      <c r="J95" s="3">
        <f t="shared" ca="1" si="8"/>
        <v>70</v>
      </c>
      <c r="R95" s="38"/>
      <c r="S95" s="39" t="s">
        <v>63</v>
      </c>
      <c r="T95" s="40" t="s">
        <v>262</v>
      </c>
    </row>
    <row r="96" spans="1:20" x14ac:dyDescent="0.25">
      <c r="A96" s="3">
        <v>95</v>
      </c>
      <c r="B96" s="25" t="str">
        <f t="shared" si="6"/>
        <v>56</v>
      </c>
      <c r="C96" s="3" t="str">
        <f t="shared" si="5"/>
        <v>D3</v>
      </c>
      <c r="D96" s="27" t="str">
        <f t="shared" ca="1" si="7"/>
        <v>DADB, EBEE</v>
      </c>
      <c r="E96" s="27" t="s">
        <v>156</v>
      </c>
      <c r="F96" s="27" t="s">
        <v>394</v>
      </c>
      <c r="G96" s="3" t="str">
        <f>IF(E96="","No Seat",IFERROR(MATCH(E96,$E$2:E95,0)," "))</f>
        <v xml:space="preserve"> </v>
      </c>
      <c r="H96" s="3" t="str">
        <f>IFERROR(MATCH(ROWS($H$2:H96),$G$2:$G$159,0),"")</f>
        <v/>
      </c>
      <c r="I96" s="3">
        <f ca="1">IFERROR(INDEX('3.ClassMissed'!$A$1:$AC$8,LEFT(B96,1),RIGHT(B96,LEN(B96)-1)),"No Seat")</f>
        <v>6</v>
      </c>
      <c r="J96" s="3">
        <f t="shared" ca="1" si="8"/>
        <v>75</v>
      </c>
      <c r="R96" s="38"/>
      <c r="S96" s="39" t="s">
        <v>62</v>
      </c>
      <c r="T96" s="40" t="s">
        <v>263</v>
      </c>
    </row>
    <row r="97" spans="1:20" x14ac:dyDescent="0.25">
      <c r="A97" s="3">
        <v>96</v>
      </c>
      <c r="B97" s="25" t="str">
        <f t="shared" si="6"/>
        <v>618</v>
      </c>
      <c r="C97" s="3" t="str">
        <f t="shared" si="5"/>
        <v>C108</v>
      </c>
      <c r="D97" s="27" t="str">
        <f t="shared" ca="1" si="7"/>
        <v>CDHE, CFCB</v>
      </c>
      <c r="E97" s="27" t="s">
        <v>149</v>
      </c>
      <c r="F97" s="27" t="s">
        <v>387</v>
      </c>
      <c r="G97" s="3" t="str">
        <f>IF(E97="","No Seat",IFERROR(MATCH(E97,$E$2:E96,0)," "))</f>
        <v xml:space="preserve"> </v>
      </c>
      <c r="H97" s="3" t="str">
        <f>IFERROR(MATCH(ROWS($H$2:H97),$G$2:$G$159,0),"")</f>
        <v/>
      </c>
      <c r="I97" s="3">
        <f ca="1">IFERROR(INDEX('3.ClassMissed'!$A$1:$AC$8,LEFT(B97,1),RIGHT(B97,LEN(B97)-1)),"No Seat")</f>
        <v>5</v>
      </c>
      <c r="J97" s="3">
        <f t="shared" ca="1" si="8"/>
        <v>80</v>
      </c>
      <c r="R97" s="38"/>
      <c r="S97" s="39" t="s">
        <v>61</v>
      </c>
      <c r="T97" s="40" t="s">
        <v>264</v>
      </c>
    </row>
    <row r="98" spans="1:20" x14ac:dyDescent="0.25">
      <c r="A98" s="3">
        <v>97</v>
      </c>
      <c r="B98" s="25" t="str">
        <f t="shared" si="6"/>
        <v>24</v>
      </c>
      <c r="C98" s="3" t="str">
        <f t="shared" ref="C98:C129" si="9">E98</f>
        <v>G7</v>
      </c>
      <c r="D98" s="27" t="str">
        <f t="shared" ca="1" si="7"/>
        <v>GHCC, CDAH</v>
      </c>
      <c r="E98" s="34" t="s">
        <v>24</v>
      </c>
      <c r="F98" s="27" t="s">
        <v>395</v>
      </c>
      <c r="G98" s="3" t="str">
        <f>IF(E98="","No Seat",IFERROR(MATCH(E98,$E$2:E97,0)," "))</f>
        <v xml:space="preserve"> </v>
      </c>
      <c r="H98" s="3" t="str">
        <f>IFERROR(MATCH(ROWS($H$2:H98),$G$2:$G$159,0),"")</f>
        <v/>
      </c>
      <c r="I98" s="3">
        <f ca="1">IFERROR(INDEX('3.ClassMissed'!$A$1:$AC$8,LEFT(B98,1),RIGHT(B98,LEN(B98)-1)),"No Seat")</f>
        <v>7</v>
      </c>
      <c r="J98" s="3">
        <f t="shared" ca="1" si="8"/>
        <v>70</v>
      </c>
      <c r="R98" s="38"/>
      <c r="S98" s="39" t="s">
        <v>60</v>
      </c>
      <c r="T98" s="40" t="s">
        <v>265</v>
      </c>
    </row>
    <row r="99" spans="1:20" x14ac:dyDescent="0.25">
      <c r="A99" s="3">
        <v>98</v>
      </c>
      <c r="B99" s="25" t="str">
        <f t="shared" si="6"/>
        <v>125</v>
      </c>
      <c r="C99" s="3" t="str">
        <f t="shared" si="9"/>
        <v>H6</v>
      </c>
      <c r="D99" s="27" t="str">
        <f t="shared" ca="1" si="7"/>
        <v>GEFA, BEBE</v>
      </c>
      <c r="E99" s="27" t="s">
        <v>148</v>
      </c>
      <c r="F99" s="27" t="s">
        <v>396</v>
      </c>
      <c r="G99" s="3" t="str">
        <f>IF(E99="","No Seat",IFERROR(MATCH(E99,$E$2:E98,0)," "))</f>
        <v xml:space="preserve"> </v>
      </c>
      <c r="H99" s="3" t="str">
        <f>IFERROR(MATCH(ROWS($H$2:H99),$G$2:$G$159,0),"")</f>
        <v/>
      </c>
      <c r="I99" s="3">
        <f ca="1">IFERROR(INDEX('3.ClassMissed'!$A$1:$AC$8,LEFT(B99,1),RIGHT(B99,LEN(B99)-1)),"No Seat")</f>
        <v>7</v>
      </c>
      <c r="J99" s="3">
        <f t="shared" ca="1" si="8"/>
        <v>70</v>
      </c>
      <c r="R99" s="38"/>
      <c r="S99" s="39" t="s">
        <v>59</v>
      </c>
      <c r="T99" s="40" t="s">
        <v>266</v>
      </c>
    </row>
    <row r="100" spans="1:20" x14ac:dyDescent="0.25">
      <c r="A100" s="3">
        <v>99</v>
      </c>
      <c r="B100" s="25" t="str">
        <f t="shared" si="6"/>
        <v>226</v>
      </c>
      <c r="C100" s="3" t="str">
        <f t="shared" si="9"/>
        <v>G8</v>
      </c>
      <c r="D100" s="27" t="str">
        <f t="shared" ca="1" si="7"/>
        <v>FABH, AGHB</v>
      </c>
      <c r="E100" s="27" t="s">
        <v>23</v>
      </c>
      <c r="F100" s="27" t="s">
        <v>397</v>
      </c>
      <c r="G100" s="3" t="str">
        <f>IF(E100="","No Seat",IFERROR(MATCH(E100,$E$2:E99,0)," "))</f>
        <v xml:space="preserve"> </v>
      </c>
      <c r="H100" s="3" t="str">
        <f>IFERROR(MATCH(ROWS($H$2:H100),$G$2:$G$159,0),"")</f>
        <v/>
      </c>
      <c r="I100" s="3">
        <f ca="1">IFERROR(INDEX('3.ClassMissed'!$A$1:$AC$8,LEFT(B100,1),RIGHT(B100,LEN(B100)-1)),"No Seat")</f>
        <v>0</v>
      </c>
      <c r="J100" s="3">
        <f t="shared" ca="1" si="8"/>
        <v>100</v>
      </c>
      <c r="R100" s="38"/>
      <c r="S100" s="39" t="s">
        <v>58</v>
      </c>
      <c r="T100" s="40" t="s">
        <v>267</v>
      </c>
    </row>
    <row r="101" spans="1:20" x14ac:dyDescent="0.25">
      <c r="A101" s="3">
        <v>100</v>
      </c>
      <c r="B101" s="25" t="str">
        <f t="shared" si="6"/>
        <v>712</v>
      </c>
      <c r="C101" s="3" t="str">
        <f t="shared" si="9"/>
        <v>B101</v>
      </c>
      <c r="D101" s="27" t="str">
        <f t="shared" ca="1" si="7"/>
        <v>BEGE, AAHB</v>
      </c>
      <c r="E101" s="27" t="s">
        <v>136</v>
      </c>
      <c r="F101" s="27" t="s">
        <v>347</v>
      </c>
      <c r="G101" s="3" t="str">
        <f>IF(E101="","No Seat",IFERROR(MATCH(E101,$E$2:E100,0)," "))</f>
        <v xml:space="preserve"> </v>
      </c>
      <c r="H101" s="3" t="str">
        <f>IFERROR(MATCH(ROWS($H$2:H101),$G$2:$G$159,0),"")</f>
        <v/>
      </c>
      <c r="I101" s="3">
        <f ca="1">IFERROR(INDEX('3.ClassMissed'!$A$1:$AC$8,LEFT(B101,1),RIGHT(B101,LEN(B101)-1)),"No Seat")</f>
        <v>3</v>
      </c>
      <c r="J101" s="3">
        <f t="shared" ca="1" si="8"/>
        <v>90</v>
      </c>
      <c r="R101" s="38"/>
      <c r="S101" s="39" t="s">
        <v>57</v>
      </c>
      <c r="T101" s="40" t="s">
        <v>268</v>
      </c>
    </row>
    <row r="102" spans="1:20" x14ac:dyDescent="0.25">
      <c r="A102" s="3">
        <v>101</v>
      </c>
      <c r="B102" s="25" t="str">
        <f t="shared" si="6"/>
        <v>325</v>
      </c>
      <c r="C102" s="3" t="str">
        <f t="shared" si="9"/>
        <v>F6</v>
      </c>
      <c r="D102" s="27" t="str">
        <f t="shared" ca="1" si="7"/>
        <v>FHBC, BFHE</v>
      </c>
      <c r="E102" s="27" t="s">
        <v>53</v>
      </c>
      <c r="F102" s="27" t="s">
        <v>341</v>
      </c>
      <c r="G102" s="3" t="str">
        <f>IF(E102="","No Seat",IFERROR(MATCH(E102,$E$2:E101,0)," "))</f>
        <v xml:space="preserve"> </v>
      </c>
      <c r="H102" s="3" t="str">
        <f>IFERROR(MATCH(ROWS($H$2:H102),$G$2:$G$159,0),"")</f>
        <v/>
      </c>
      <c r="I102" s="3">
        <f ca="1">IFERROR(INDEX('3.ClassMissed'!$A$1:$AC$8,LEFT(B102,1),RIGHT(B102,LEN(B102)-1)),"No Seat")</f>
        <v>3</v>
      </c>
      <c r="J102" s="3">
        <f t="shared" ca="1" si="8"/>
        <v>90</v>
      </c>
      <c r="R102" s="38"/>
      <c r="S102" s="39" t="s">
        <v>56</v>
      </c>
      <c r="T102" s="40" t="s">
        <v>269</v>
      </c>
    </row>
    <row r="103" spans="1:20" x14ac:dyDescent="0.25">
      <c r="A103" s="3">
        <v>102</v>
      </c>
      <c r="B103" s="25" t="str">
        <f t="shared" si="6"/>
        <v>217</v>
      </c>
      <c r="C103" s="3" t="str">
        <f t="shared" si="9"/>
        <v>G110</v>
      </c>
      <c r="D103" s="27" t="str">
        <f t="shared" ca="1" si="7"/>
        <v>HFBF, FBGA</v>
      </c>
      <c r="E103" s="27" t="s">
        <v>37</v>
      </c>
      <c r="F103" s="27" t="s">
        <v>398</v>
      </c>
      <c r="G103" s="3" t="str">
        <f>IF(E103="","No Seat",IFERROR(MATCH(E103,$E$2:E102,0)," "))</f>
        <v xml:space="preserve"> </v>
      </c>
      <c r="H103" s="3" t="str">
        <f>IFERROR(MATCH(ROWS($H$2:H103),$G$2:$G$159,0),"")</f>
        <v/>
      </c>
      <c r="I103" s="3">
        <f ca="1">IFERROR(INDEX('3.ClassMissed'!$A$1:$AC$8,LEFT(B103,1),RIGHT(B103,LEN(B103)-1)),"No Seat")</f>
        <v>2</v>
      </c>
      <c r="J103" s="3">
        <f t="shared" ca="1" si="8"/>
        <v>95</v>
      </c>
      <c r="R103" s="38"/>
      <c r="S103" s="39" t="s">
        <v>151</v>
      </c>
      <c r="T103" s="40" t="s">
        <v>270</v>
      </c>
    </row>
    <row r="104" spans="1:20" x14ac:dyDescent="0.25">
      <c r="A104" s="3">
        <v>103</v>
      </c>
      <c r="B104" s="25" t="str">
        <f t="shared" si="6"/>
        <v>210</v>
      </c>
      <c r="C104" s="3" t="str">
        <f t="shared" si="9"/>
        <v>G103</v>
      </c>
      <c r="D104" s="27" t="str">
        <f t="shared" ca="1" si="7"/>
        <v>FFAA, HADA</v>
      </c>
      <c r="E104" s="27" t="s">
        <v>45</v>
      </c>
      <c r="F104" s="27" t="s">
        <v>388</v>
      </c>
      <c r="G104" s="3" t="str">
        <f>IF(E104="","No Seat",IFERROR(MATCH(E104,$E$2:E103,0)," "))</f>
        <v xml:space="preserve"> </v>
      </c>
      <c r="H104" s="3" t="str">
        <f>IFERROR(MATCH(ROWS($H$2:H104),$G$2:$G$159,0),"")</f>
        <v/>
      </c>
      <c r="I104" s="3">
        <f ca="1">IFERROR(INDEX('3.ClassMissed'!$A$1:$AC$8,LEFT(B104,1),RIGHT(B104,LEN(B104)-1)),"No Seat")</f>
        <v>4</v>
      </c>
      <c r="J104" s="3">
        <f t="shared" ca="1" si="8"/>
        <v>85</v>
      </c>
      <c r="R104" s="38"/>
      <c r="S104" s="39" t="s">
        <v>55</v>
      </c>
      <c r="T104" s="40" t="s">
        <v>271</v>
      </c>
    </row>
    <row r="105" spans="1:20" x14ac:dyDescent="0.25">
      <c r="A105" s="3">
        <v>104</v>
      </c>
      <c r="B105" s="25" t="str">
        <f t="shared" si="6"/>
        <v>415</v>
      </c>
      <c r="C105" s="3" t="str">
        <f t="shared" si="9"/>
        <v>E106</v>
      </c>
      <c r="D105" s="27" t="str">
        <f t="shared" ca="1" si="7"/>
        <v>CACA, AHHA</v>
      </c>
      <c r="E105" s="27" t="s">
        <v>87</v>
      </c>
      <c r="F105" s="27" t="s">
        <v>399</v>
      </c>
      <c r="G105" s="3" t="str">
        <f>IF(E105="","No Seat",IFERROR(MATCH(E105,$E$2:E104,0)," "))</f>
        <v xml:space="preserve"> </v>
      </c>
      <c r="H105" s="3" t="str">
        <f>IFERROR(MATCH(ROWS($H$2:H105),$G$2:$G$159,0),"")</f>
        <v/>
      </c>
      <c r="I105" s="3">
        <f ca="1">IFERROR(INDEX('3.ClassMissed'!$A$1:$AC$8,LEFT(B105,1),RIGHT(B105,LEN(B105)-1)),"No Seat")</f>
        <v>0</v>
      </c>
      <c r="J105" s="3">
        <f t="shared" ca="1" si="8"/>
        <v>100</v>
      </c>
      <c r="R105" s="38"/>
      <c r="S105" s="39" t="s">
        <v>54</v>
      </c>
      <c r="T105" s="40" t="s">
        <v>272</v>
      </c>
    </row>
    <row r="106" spans="1:20" x14ac:dyDescent="0.25">
      <c r="A106" s="3">
        <v>105</v>
      </c>
      <c r="B106" s="25" t="str">
        <f t="shared" si="6"/>
        <v>626</v>
      </c>
      <c r="C106" s="3" t="str">
        <f t="shared" si="9"/>
        <v>C8</v>
      </c>
      <c r="D106" s="27" t="str">
        <f t="shared" ca="1" si="7"/>
        <v>GBHB, AAGA</v>
      </c>
      <c r="E106" s="27" t="s">
        <v>112</v>
      </c>
      <c r="F106" s="27" t="s">
        <v>400</v>
      </c>
      <c r="G106" s="3" t="str">
        <f>IF(E106="","No Seat",IFERROR(MATCH(E106,$E$2:E105,0)," "))</f>
        <v xml:space="preserve"> </v>
      </c>
      <c r="H106" s="3" t="str">
        <f>IFERROR(MATCH(ROWS($H$2:H106),$G$2:$G$159,0),"")</f>
        <v/>
      </c>
      <c r="I106" s="3">
        <f ca="1">IFERROR(INDEX('3.ClassMissed'!$A$1:$AC$8,LEFT(B106,1),RIGHT(B106,LEN(B106)-1)),"No Seat")</f>
        <v>7</v>
      </c>
      <c r="J106" s="3">
        <f t="shared" ca="1" si="8"/>
        <v>70</v>
      </c>
      <c r="R106" s="38"/>
      <c r="S106" s="39" t="s">
        <v>53</v>
      </c>
      <c r="T106" s="40" t="s">
        <v>273</v>
      </c>
    </row>
    <row r="107" spans="1:20" x14ac:dyDescent="0.25">
      <c r="A107" s="3">
        <v>106</v>
      </c>
      <c r="B107" s="25" t="str">
        <f t="shared" si="6"/>
        <v>526</v>
      </c>
      <c r="C107" s="3" t="str">
        <f t="shared" si="9"/>
        <v>D8</v>
      </c>
      <c r="D107" s="27" t="str">
        <f t="shared" ca="1" si="7"/>
        <v>BEGC, HBEC</v>
      </c>
      <c r="E107" s="27" t="s">
        <v>95</v>
      </c>
      <c r="F107" s="27" t="s">
        <v>390</v>
      </c>
      <c r="G107" s="3" t="str">
        <f>IF(E107="","No Seat",IFERROR(MATCH(E107,$E$2:E106,0)," "))</f>
        <v xml:space="preserve"> </v>
      </c>
      <c r="H107" s="3" t="str">
        <f>IFERROR(MATCH(ROWS($H$2:H107),$G$2:$G$159,0),"")</f>
        <v/>
      </c>
      <c r="I107" s="3">
        <f ca="1">IFERROR(INDEX('3.ClassMissed'!$A$1:$AC$8,LEFT(B107,1),RIGHT(B107,LEN(B107)-1)),"No Seat")</f>
        <v>2</v>
      </c>
      <c r="J107" s="3">
        <f t="shared" ca="1" si="8"/>
        <v>95</v>
      </c>
      <c r="R107" s="38"/>
      <c r="S107" s="39" t="s">
        <v>52</v>
      </c>
      <c r="T107" s="40" t="s">
        <v>274</v>
      </c>
    </row>
    <row r="108" spans="1:20" x14ac:dyDescent="0.25">
      <c r="A108" s="3">
        <v>107</v>
      </c>
      <c r="B108" s="25" t="str">
        <f t="shared" si="6"/>
        <v>116</v>
      </c>
      <c r="C108" s="3" t="str">
        <f t="shared" si="9"/>
        <v>H108</v>
      </c>
      <c r="D108" s="27" t="str">
        <f t="shared" ca="1" si="7"/>
        <v>CDFA, CGAB</v>
      </c>
      <c r="E108" s="27" t="s">
        <v>16</v>
      </c>
      <c r="F108" s="27" t="s">
        <v>351</v>
      </c>
      <c r="G108" s="3" t="str">
        <f>IF(E108="","No Seat",IFERROR(MATCH(E108,$E$2:E107,0)," "))</f>
        <v xml:space="preserve"> </v>
      </c>
      <c r="H108" s="3" t="str">
        <f>IFERROR(MATCH(ROWS($H$2:H108),$G$2:$G$159,0),"")</f>
        <v/>
      </c>
      <c r="I108" s="3">
        <f ca="1">IFERROR(INDEX('3.ClassMissed'!$A$1:$AC$8,LEFT(B108,1),RIGHT(B108,LEN(B108)-1)),"No Seat")</f>
        <v>3</v>
      </c>
      <c r="J108" s="3">
        <f t="shared" ca="1" si="8"/>
        <v>90</v>
      </c>
      <c r="R108" s="38"/>
      <c r="S108" s="39" t="s">
        <v>51</v>
      </c>
      <c r="T108" s="40" t="s">
        <v>275</v>
      </c>
    </row>
    <row r="109" spans="1:20" x14ac:dyDescent="0.25">
      <c r="A109" s="3">
        <v>108</v>
      </c>
      <c r="B109" s="25" t="str">
        <f t="shared" si="6"/>
        <v>215</v>
      </c>
      <c r="C109" s="3" t="str">
        <f t="shared" si="9"/>
        <v>G108</v>
      </c>
      <c r="D109" s="27" t="str">
        <f t="shared" ca="1" si="7"/>
        <v>HCHF, CDFA</v>
      </c>
      <c r="E109" s="27" t="s">
        <v>40</v>
      </c>
      <c r="F109" s="27" t="s">
        <v>401</v>
      </c>
      <c r="G109" s="3" t="str">
        <f>IF(E109="","No Seat",IFERROR(MATCH(E109,$E$2:E108,0)," "))</f>
        <v xml:space="preserve"> </v>
      </c>
      <c r="H109" s="3" t="str">
        <f>IFERROR(MATCH(ROWS($H$2:H109),$G$2:$G$159,0),"")</f>
        <v/>
      </c>
      <c r="I109" s="3">
        <f ca="1">IFERROR(INDEX('3.ClassMissed'!$A$1:$AC$8,LEFT(B109,1),RIGHT(B109,LEN(B109)-1)),"No Seat")</f>
        <v>4</v>
      </c>
      <c r="J109" s="3">
        <f t="shared" ca="1" si="8"/>
        <v>85</v>
      </c>
      <c r="R109" s="38"/>
      <c r="S109" s="39" t="s">
        <v>50</v>
      </c>
      <c r="T109" s="40" t="s">
        <v>276</v>
      </c>
    </row>
    <row r="110" spans="1:20" x14ac:dyDescent="0.25">
      <c r="A110" s="3">
        <v>109</v>
      </c>
      <c r="B110" s="25" t="str">
        <f t="shared" si="6"/>
        <v>716</v>
      </c>
      <c r="C110" s="3" t="str">
        <f t="shared" si="9"/>
        <v>B105</v>
      </c>
      <c r="D110" s="27" t="str">
        <f t="shared" ca="1" si="7"/>
        <v>ADGG, HCBG</v>
      </c>
      <c r="E110" s="27" t="s">
        <v>133</v>
      </c>
      <c r="F110" s="27" t="s">
        <v>349</v>
      </c>
      <c r="G110" s="3" t="str">
        <f>IF(E110="","No Seat",IFERROR(MATCH(E110,$E$2:E109,0)," "))</f>
        <v xml:space="preserve"> </v>
      </c>
      <c r="H110" s="3" t="str">
        <f>IFERROR(MATCH(ROWS($H$2:H110),$G$2:$G$159,0),"")</f>
        <v/>
      </c>
      <c r="I110" s="3">
        <f ca="1">IFERROR(INDEX('3.ClassMissed'!$A$1:$AC$8,LEFT(B110,1),RIGHT(B110,LEN(B110)-1)),"No Seat")</f>
        <v>6</v>
      </c>
      <c r="J110" s="3">
        <f t="shared" ca="1" si="8"/>
        <v>75</v>
      </c>
      <c r="R110" s="38"/>
      <c r="S110" s="39" t="s">
        <v>49</v>
      </c>
      <c r="T110" s="40" t="s">
        <v>277</v>
      </c>
    </row>
    <row r="111" spans="1:20" x14ac:dyDescent="0.25">
      <c r="A111" s="3">
        <v>110</v>
      </c>
      <c r="B111" s="25" t="str">
        <f t="shared" si="6"/>
        <v>45</v>
      </c>
      <c r="C111" s="3" t="str">
        <f t="shared" si="9"/>
        <v>E5</v>
      </c>
      <c r="D111" s="27" t="str">
        <f t="shared" ca="1" si="7"/>
        <v>CCCC, BEFA</v>
      </c>
      <c r="E111" s="27" t="s">
        <v>77</v>
      </c>
      <c r="F111" s="27" t="s">
        <v>402</v>
      </c>
      <c r="G111" s="3" t="str">
        <f>IF(E111="","No Seat",IFERROR(MATCH(E111,$E$2:E110,0)," "))</f>
        <v xml:space="preserve"> </v>
      </c>
      <c r="H111" s="3" t="str">
        <f>IFERROR(MATCH(ROWS($H$2:H111),$G$2:$G$159,0),"")</f>
        <v/>
      </c>
      <c r="I111" s="3">
        <f ca="1">IFERROR(INDEX('3.ClassMissed'!$A$1:$AC$8,LEFT(B111,1),RIGHT(B111,LEN(B111)-1)),"No Seat")</f>
        <v>6</v>
      </c>
      <c r="J111" s="3">
        <f t="shared" ca="1" si="8"/>
        <v>75</v>
      </c>
      <c r="R111" s="38"/>
      <c r="S111" s="39" t="s">
        <v>48</v>
      </c>
      <c r="T111" s="40" t="s">
        <v>278</v>
      </c>
    </row>
    <row r="112" spans="1:20" x14ac:dyDescent="0.25">
      <c r="A112" s="3">
        <v>111</v>
      </c>
      <c r="B112" s="25" t="str">
        <f t="shared" si="6"/>
        <v>15</v>
      </c>
      <c r="C112" s="3" t="str">
        <f t="shared" si="9"/>
        <v>H5</v>
      </c>
      <c r="D112" s="27" t="str">
        <f t="shared" ca="1" si="7"/>
        <v>HAAB, BDHF</v>
      </c>
      <c r="E112" s="27" t="s">
        <v>154</v>
      </c>
      <c r="F112" s="27" t="s">
        <v>366</v>
      </c>
      <c r="G112" s="3" t="str">
        <f>IF(E112="","No Seat",IFERROR(MATCH(E112,$E$2:E111,0)," "))</f>
        <v xml:space="preserve"> </v>
      </c>
      <c r="H112" s="3" t="str">
        <f>IFERROR(MATCH(ROWS($H$2:H112),$G$2:$G$159,0),"")</f>
        <v/>
      </c>
      <c r="I112" s="3">
        <f ca="1">IFERROR(INDEX('3.ClassMissed'!$A$1:$AC$8,LEFT(B112,1),RIGHT(B112,LEN(B112)-1)),"No Seat")</f>
        <v>4</v>
      </c>
      <c r="J112" s="3">
        <f t="shared" ca="1" si="8"/>
        <v>85</v>
      </c>
      <c r="R112" s="38"/>
      <c r="S112" s="39" t="s">
        <v>47</v>
      </c>
      <c r="T112" s="40" t="s">
        <v>279</v>
      </c>
    </row>
    <row r="113" spans="1:20" x14ac:dyDescent="0.25">
      <c r="A113" s="3">
        <v>112</v>
      </c>
      <c r="B113" s="25" t="str">
        <f t="shared" si="6"/>
        <v>127</v>
      </c>
      <c r="C113" s="3" t="str">
        <f t="shared" si="9"/>
        <v>H10</v>
      </c>
      <c r="D113" s="27" t="str">
        <f t="shared" ca="1" si="7"/>
        <v>FEAB, FBBB</v>
      </c>
      <c r="E113" s="27" t="s">
        <v>22</v>
      </c>
      <c r="F113" s="27" t="s">
        <v>403</v>
      </c>
      <c r="G113" s="3" t="str">
        <f>IF(E113="","No Seat",IFERROR(MATCH(E113,$E$2:E112,0)," "))</f>
        <v xml:space="preserve"> </v>
      </c>
      <c r="H113" s="3" t="str">
        <f>IFERROR(MATCH(ROWS($H$2:H113),$G$2:$G$159,0),"")</f>
        <v/>
      </c>
      <c r="I113" s="3">
        <f ca="1">IFERROR(INDEX('3.ClassMissed'!$A$1:$AC$8,LEFT(B113,1),RIGHT(B113,LEN(B113)-1)),"No Seat")</f>
        <v>4</v>
      </c>
      <c r="J113" s="3">
        <f t="shared" ca="1" si="8"/>
        <v>85</v>
      </c>
      <c r="R113" s="38"/>
      <c r="S113" s="39" t="s">
        <v>46</v>
      </c>
      <c r="T113" s="40" t="s">
        <v>280</v>
      </c>
    </row>
    <row r="114" spans="1:20" x14ac:dyDescent="0.25">
      <c r="A114" s="3">
        <v>113</v>
      </c>
      <c r="B114" s="25" t="str">
        <f t="shared" si="6"/>
        <v>221</v>
      </c>
      <c r="C114" s="3" t="str">
        <f t="shared" si="9"/>
        <v>G114</v>
      </c>
      <c r="D114" s="27" t="str">
        <f t="shared" ca="1" si="7"/>
        <v>CFDC, CHAG</v>
      </c>
      <c r="E114" s="27" t="s">
        <v>33</v>
      </c>
      <c r="F114" s="27" t="s">
        <v>404</v>
      </c>
      <c r="G114" s="3" t="str">
        <f>IF(E114="","No Seat",IFERROR(MATCH(E114,$E$2:E113,0)," "))</f>
        <v xml:space="preserve"> </v>
      </c>
      <c r="H114" s="3" t="str">
        <f>IFERROR(MATCH(ROWS($H$2:H114),$G$2:$G$159,0),"")</f>
        <v/>
      </c>
      <c r="I114" s="3">
        <f ca="1">IFERROR(INDEX('3.ClassMissed'!$A$1:$AC$8,LEFT(B114,1),RIGHT(B114,LEN(B114)-1)),"No Seat")</f>
        <v>4</v>
      </c>
      <c r="J114" s="3">
        <f t="shared" ca="1" si="8"/>
        <v>85</v>
      </c>
      <c r="R114" s="38"/>
      <c r="S114" s="39" t="s">
        <v>45</v>
      </c>
      <c r="T114" s="40" t="s">
        <v>281</v>
      </c>
    </row>
    <row r="115" spans="1:20" x14ac:dyDescent="0.25">
      <c r="A115" s="3">
        <v>114</v>
      </c>
      <c r="B115" s="25" t="str">
        <f t="shared" si="6"/>
        <v>27</v>
      </c>
      <c r="C115" s="3" t="str">
        <f t="shared" si="9"/>
        <v>G1</v>
      </c>
      <c r="D115" s="27" t="str">
        <f t="shared" ca="1" si="7"/>
        <v>FDFD, EFBB</v>
      </c>
      <c r="E115" s="34" t="s">
        <v>49</v>
      </c>
      <c r="F115" s="27" t="s">
        <v>395</v>
      </c>
      <c r="G115" s="3" t="str">
        <f>IF(E115="","No Seat",IFERROR(MATCH(E115,$E$2:E114,0)," "))</f>
        <v xml:space="preserve"> </v>
      </c>
      <c r="H115" s="3" t="str">
        <f>IFERROR(MATCH(ROWS($H$2:H115),$G$2:$G$159,0),"")</f>
        <v/>
      </c>
      <c r="I115" s="3">
        <f ca="1">IFERROR(INDEX('3.ClassMissed'!$A$1:$AC$8,LEFT(B115,1),RIGHT(B115,LEN(B115)-1)),"No Seat")</f>
        <v>2</v>
      </c>
      <c r="J115" s="3">
        <f t="shared" ca="1" si="8"/>
        <v>95</v>
      </c>
      <c r="R115" s="38"/>
      <c r="S115" s="39" t="s">
        <v>44</v>
      </c>
      <c r="T115" s="40" t="s">
        <v>282</v>
      </c>
    </row>
    <row r="116" spans="1:20" x14ac:dyDescent="0.25">
      <c r="A116" s="3">
        <v>115</v>
      </c>
      <c r="B116" s="25" t="str">
        <f t="shared" si="6"/>
        <v>42</v>
      </c>
      <c r="C116" s="3" t="str">
        <f t="shared" si="9"/>
        <v>E11</v>
      </c>
      <c r="D116" s="27" t="str">
        <f t="shared" ca="1" si="7"/>
        <v>FEAA, HFHH</v>
      </c>
      <c r="E116" s="27" t="s">
        <v>141</v>
      </c>
      <c r="F116" s="27" t="s">
        <v>346</v>
      </c>
      <c r="G116" s="3" t="str">
        <f>IF(E116="","No Seat",IFERROR(MATCH(E116,$E$2:E115,0)," "))</f>
        <v xml:space="preserve"> </v>
      </c>
      <c r="H116" s="3" t="str">
        <f>IFERROR(MATCH(ROWS($H$2:H116),$G$2:$G$159,0),"")</f>
        <v/>
      </c>
      <c r="I116" s="3">
        <f ca="1">IFERROR(INDEX('3.ClassMissed'!$A$1:$AC$8,LEFT(B116,1),RIGHT(B116,LEN(B116)-1)),"No Seat")</f>
        <v>3</v>
      </c>
      <c r="J116" s="3">
        <f t="shared" ca="1" si="8"/>
        <v>90</v>
      </c>
      <c r="R116" s="38"/>
      <c r="S116" s="39" t="s">
        <v>43</v>
      </c>
      <c r="T116" s="40" t="s">
        <v>283</v>
      </c>
    </row>
    <row r="117" spans="1:20" x14ac:dyDescent="0.25">
      <c r="A117" s="3">
        <v>116</v>
      </c>
      <c r="B117" s="25" t="str">
        <f t="shared" si="6"/>
        <v>222</v>
      </c>
      <c r="C117" s="3" t="str">
        <f t="shared" si="9"/>
        <v>G115</v>
      </c>
      <c r="D117" s="27" t="str">
        <f t="shared" ca="1" si="7"/>
        <v>EBFG, AECG</v>
      </c>
      <c r="E117" s="27" t="s">
        <v>32</v>
      </c>
      <c r="F117" s="27" t="s">
        <v>404</v>
      </c>
      <c r="G117" s="3" t="str">
        <f>IF(E117="","No Seat",IFERROR(MATCH(E117,$E$2:E116,0)," "))</f>
        <v xml:space="preserve"> </v>
      </c>
      <c r="H117" s="3" t="str">
        <f>IFERROR(MATCH(ROWS($H$2:H117),$G$2:$G$159,0),"")</f>
        <v/>
      </c>
      <c r="I117" s="3">
        <f ca="1">IFERROR(INDEX('3.ClassMissed'!$A$1:$AC$8,LEFT(B117,1),RIGHT(B117,LEN(B117)-1)),"No Seat")</f>
        <v>4</v>
      </c>
      <c r="J117" s="3">
        <f t="shared" ca="1" si="8"/>
        <v>85</v>
      </c>
      <c r="R117" s="38"/>
      <c r="S117" s="39" t="s">
        <v>42</v>
      </c>
      <c r="T117" s="40" t="s">
        <v>284</v>
      </c>
    </row>
    <row r="118" spans="1:20" x14ac:dyDescent="0.25">
      <c r="A118" s="3">
        <v>117</v>
      </c>
      <c r="B118" s="25" t="str">
        <f t="shared" si="6"/>
        <v>417</v>
      </c>
      <c r="C118" s="3" t="str">
        <f t="shared" si="9"/>
        <v>E108</v>
      </c>
      <c r="D118" s="27" t="str">
        <f t="shared" ca="1" si="7"/>
        <v>HGDE, CAGG</v>
      </c>
      <c r="E118" s="34" t="s">
        <v>86</v>
      </c>
      <c r="F118" s="27"/>
      <c r="G118" s="3" t="str">
        <f>IF(E118="","No Seat",IFERROR(MATCH(E118,$E$2:E117,0)," "))</f>
        <v xml:space="preserve"> </v>
      </c>
      <c r="H118" s="3" t="str">
        <f>IFERROR(MATCH(ROWS($H$2:H118),$G$2:$G$159,0),"")</f>
        <v/>
      </c>
      <c r="I118" s="3">
        <f ca="1">IFERROR(INDEX('3.ClassMissed'!$A$1:$AC$8,LEFT(B118,1),RIGHT(B118,LEN(B118)-1)),"No Seat")</f>
        <v>4</v>
      </c>
      <c r="J118" s="3">
        <f t="shared" ca="1" si="8"/>
        <v>85</v>
      </c>
      <c r="R118" s="38"/>
      <c r="S118" s="39" t="s">
        <v>41</v>
      </c>
      <c r="T118" s="40" t="s">
        <v>285</v>
      </c>
    </row>
    <row r="119" spans="1:20" x14ac:dyDescent="0.25">
      <c r="A119" s="3">
        <v>118</v>
      </c>
      <c r="B119" s="25" t="str">
        <f t="shared" si="6"/>
        <v>513</v>
      </c>
      <c r="C119" s="3" t="str">
        <f t="shared" si="9"/>
        <v>D104</v>
      </c>
      <c r="D119" s="27" t="str">
        <f t="shared" ca="1" si="7"/>
        <v>GCDG, BFCD</v>
      </c>
      <c r="E119" s="34" t="s">
        <v>106</v>
      </c>
      <c r="F119" s="27" t="s">
        <v>405</v>
      </c>
      <c r="G119" s="3" t="str">
        <f>IF(E119="","No Seat",IFERROR(MATCH(E119,$E$2:E118,0)," "))</f>
        <v xml:space="preserve"> </v>
      </c>
      <c r="H119" s="3" t="str">
        <f>IFERROR(MATCH(ROWS($H$2:H119),$G$2:$G$159,0),"")</f>
        <v/>
      </c>
      <c r="I119" s="3">
        <f ca="1">IFERROR(INDEX('3.ClassMissed'!$A$1:$AC$8,LEFT(B119,1),RIGHT(B119,LEN(B119)-1)),"No Seat")</f>
        <v>4</v>
      </c>
      <c r="J119" s="3">
        <f t="shared" ca="1" si="8"/>
        <v>85</v>
      </c>
      <c r="R119" s="38"/>
      <c r="S119" s="39" t="s">
        <v>40</v>
      </c>
      <c r="T119" s="40" t="s">
        <v>286</v>
      </c>
    </row>
    <row r="120" spans="1:20" x14ac:dyDescent="0.25">
      <c r="A120" s="3">
        <v>119</v>
      </c>
      <c r="B120" s="25" t="str">
        <f t="shared" si="6"/>
        <v>57</v>
      </c>
      <c r="C120" s="3" t="str">
        <f t="shared" si="9"/>
        <v>D1</v>
      </c>
      <c r="D120" s="27" t="str">
        <f t="shared" ca="1" si="7"/>
        <v>ACDF, HDHF</v>
      </c>
      <c r="E120" s="34" t="s">
        <v>111</v>
      </c>
      <c r="F120" s="27" t="s">
        <v>382</v>
      </c>
      <c r="G120" s="3" t="str">
        <f>IF(E120="","No Seat",IFERROR(MATCH(E120,$E$2:E119,0)," "))</f>
        <v xml:space="preserve"> </v>
      </c>
      <c r="H120" s="3" t="str">
        <f>IFERROR(MATCH(ROWS($H$2:H120),$G$2:$G$159,0),"")</f>
        <v/>
      </c>
      <c r="I120" s="3">
        <f ca="1">IFERROR(INDEX('3.ClassMissed'!$A$1:$AC$8,LEFT(B120,1),RIGHT(B120,LEN(B120)-1)),"No Seat")</f>
        <v>3</v>
      </c>
      <c r="J120" s="3">
        <f t="shared" ca="1" si="8"/>
        <v>90</v>
      </c>
      <c r="R120" s="38"/>
      <c r="S120" s="39" t="s">
        <v>39</v>
      </c>
      <c r="T120" s="40" t="s">
        <v>287</v>
      </c>
    </row>
    <row r="121" spans="1:20" x14ac:dyDescent="0.25">
      <c r="A121" s="3">
        <v>120</v>
      </c>
      <c r="B121" s="25" t="str">
        <f t="shared" si="6"/>
        <v>315</v>
      </c>
      <c r="C121" s="3" t="str">
        <f t="shared" si="9"/>
        <v>F107</v>
      </c>
      <c r="D121" s="27" t="str">
        <f t="shared" ca="1" si="7"/>
        <v>BHCG, GHDD</v>
      </c>
      <c r="E121" s="27" t="s">
        <v>159</v>
      </c>
      <c r="F121" s="27" t="s">
        <v>363</v>
      </c>
      <c r="G121" s="3" t="str">
        <f>IF(E121="","No Seat",IFERROR(MATCH(E121,$E$2:E120,0)," "))</f>
        <v xml:space="preserve"> </v>
      </c>
      <c r="H121" s="3" t="str">
        <f>IFERROR(MATCH(ROWS($H$2:H121),$G$2:$G$159,0),"")</f>
        <v/>
      </c>
      <c r="I121" s="3">
        <f ca="1">IFERROR(INDEX('3.ClassMissed'!$A$1:$AC$8,LEFT(B121,1),RIGHT(B121,LEN(B121)-1)),"No Seat")</f>
        <v>0</v>
      </c>
      <c r="J121" s="3">
        <f t="shared" ca="1" si="8"/>
        <v>100</v>
      </c>
      <c r="R121" s="38"/>
      <c r="S121" s="39" t="s">
        <v>38</v>
      </c>
      <c r="T121" s="40" t="s">
        <v>288</v>
      </c>
    </row>
    <row r="122" spans="1:20" x14ac:dyDescent="0.25">
      <c r="A122" s="3">
        <v>121</v>
      </c>
      <c r="B122" s="25" t="str">
        <f t="shared" si="6"/>
        <v>620</v>
      </c>
      <c r="C122" s="3" t="str">
        <f t="shared" si="9"/>
        <v>C110</v>
      </c>
      <c r="D122" s="27" t="str">
        <f t="shared" ca="1" si="7"/>
        <v>DGCE, GEEF</v>
      </c>
      <c r="E122" s="34" t="s">
        <v>118</v>
      </c>
      <c r="F122" s="27"/>
      <c r="G122" s="3" t="str">
        <f>IF(E122="","No Seat",IFERROR(MATCH(E122,$E$2:E121,0)," "))</f>
        <v xml:space="preserve"> </v>
      </c>
      <c r="H122" s="3" t="str">
        <f>IFERROR(MATCH(ROWS($H$2:H122),$G$2:$G$159,0),"")</f>
        <v/>
      </c>
      <c r="I122" s="3">
        <f ca="1">IFERROR(INDEX('3.ClassMissed'!$A$1:$AC$8,LEFT(B122,1),RIGHT(B122,LEN(B122)-1)),"No Seat")</f>
        <v>5</v>
      </c>
      <c r="J122" s="3">
        <f t="shared" ca="1" si="8"/>
        <v>80</v>
      </c>
      <c r="R122" s="38"/>
      <c r="S122" s="39" t="s">
        <v>37</v>
      </c>
      <c r="T122" s="40" t="s">
        <v>289</v>
      </c>
    </row>
    <row r="123" spans="1:20" x14ac:dyDescent="0.25">
      <c r="A123" s="3">
        <v>122</v>
      </c>
      <c r="B123" s="25" t="str">
        <f t="shared" si="6"/>
        <v>420</v>
      </c>
      <c r="C123" s="3" t="str">
        <f t="shared" si="9"/>
        <v>E111</v>
      </c>
      <c r="D123" s="27" t="str">
        <f t="shared" ca="1" si="7"/>
        <v>CDHG, GEAF</v>
      </c>
      <c r="E123" s="27" t="s">
        <v>83</v>
      </c>
      <c r="F123" s="27" t="s">
        <v>366</v>
      </c>
      <c r="G123" s="3" t="str">
        <f>IF(E123="","No Seat",IFERROR(MATCH(E123,$E$2:E122,0)," "))</f>
        <v xml:space="preserve"> </v>
      </c>
      <c r="H123" s="3" t="str">
        <f>IFERROR(MATCH(ROWS($H$2:H123),$G$2:$G$159,0),"")</f>
        <v/>
      </c>
      <c r="I123" s="3">
        <f ca="1">IFERROR(INDEX('3.ClassMissed'!$A$1:$AC$8,LEFT(B123,1),RIGHT(B123,LEN(B123)-1)),"No Seat")</f>
        <v>4</v>
      </c>
      <c r="J123" s="3">
        <f t="shared" ca="1" si="8"/>
        <v>85</v>
      </c>
      <c r="R123" s="38"/>
      <c r="S123" s="39" t="s">
        <v>36</v>
      </c>
      <c r="T123" s="40" t="s">
        <v>290</v>
      </c>
    </row>
    <row r="124" spans="1:20" x14ac:dyDescent="0.25">
      <c r="A124" s="3">
        <v>123</v>
      </c>
      <c r="B124" s="25" t="str">
        <f t="shared" si="6"/>
        <v>321</v>
      </c>
      <c r="C124" s="3" t="str">
        <f t="shared" si="9"/>
        <v>F113</v>
      </c>
      <c r="D124" s="27" t="str">
        <f t="shared" ca="1" si="7"/>
        <v>FADG, CCHA</v>
      </c>
      <c r="E124" s="27" t="s">
        <v>59</v>
      </c>
      <c r="F124" s="27" t="s">
        <v>406</v>
      </c>
      <c r="G124" s="3" t="str">
        <f>IF(E124="","No Seat",IFERROR(MATCH(E124,$E$2:E123,0)," "))</f>
        <v xml:space="preserve"> </v>
      </c>
      <c r="H124" s="3" t="str">
        <f>IFERROR(MATCH(ROWS($H$2:H124),$G$2:$G$159,0),"")</f>
        <v/>
      </c>
      <c r="I124" s="3">
        <f ca="1">IFERROR(INDEX('3.ClassMissed'!$A$1:$AC$8,LEFT(B124,1),RIGHT(B124,LEN(B124)-1)),"No Seat")</f>
        <v>1</v>
      </c>
      <c r="J124" s="3">
        <f t="shared" ca="1" si="8"/>
        <v>100</v>
      </c>
      <c r="R124" s="38"/>
      <c r="S124" s="39" t="s">
        <v>35</v>
      </c>
      <c r="T124" s="40" t="s">
        <v>291</v>
      </c>
    </row>
    <row r="125" spans="1:20" x14ac:dyDescent="0.25">
      <c r="A125" s="3">
        <v>124</v>
      </c>
      <c r="B125" s="25" t="str">
        <f t="shared" si="6"/>
        <v>623</v>
      </c>
      <c r="C125" s="3" t="str">
        <f t="shared" si="9"/>
        <v>C2</v>
      </c>
      <c r="D125" s="27" t="str">
        <f t="shared" ca="1" si="7"/>
        <v>GEAC, GAHG</v>
      </c>
      <c r="E125" s="27" t="s">
        <v>117</v>
      </c>
      <c r="F125" s="27" t="s">
        <v>407</v>
      </c>
      <c r="G125" s="3" t="str">
        <f>IF(E125="","No Seat",IFERROR(MATCH(E125,$E$2:E124,0)," "))</f>
        <v xml:space="preserve"> </v>
      </c>
      <c r="H125" s="3" t="str">
        <f>IFERROR(MATCH(ROWS($H$2:H125),$G$2:$G$159,0),"")</f>
        <v/>
      </c>
      <c r="I125" s="3">
        <f ca="1">IFERROR(INDEX('3.ClassMissed'!$A$1:$AC$8,LEFT(B125,1),RIGHT(B125,LEN(B125)-1)),"No Seat")</f>
        <v>6</v>
      </c>
      <c r="J125" s="3">
        <f t="shared" ca="1" si="8"/>
        <v>75</v>
      </c>
      <c r="R125" s="38"/>
      <c r="S125" s="39" t="s">
        <v>34</v>
      </c>
      <c r="T125" s="40" t="s">
        <v>292</v>
      </c>
    </row>
    <row r="126" spans="1:20" x14ac:dyDescent="0.25">
      <c r="A126" s="3">
        <v>125</v>
      </c>
      <c r="B126" s="25" t="str">
        <f t="shared" si="6"/>
        <v>123</v>
      </c>
      <c r="C126" s="3" t="str">
        <f t="shared" si="9"/>
        <v>H2</v>
      </c>
      <c r="D126" s="27" t="str">
        <f t="shared" ca="1" si="7"/>
        <v>DBFF, HHFD</v>
      </c>
      <c r="E126" s="27" t="s">
        <v>8</v>
      </c>
      <c r="F126" s="27" t="s">
        <v>343</v>
      </c>
      <c r="G126" s="3" t="str">
        <f>IF(E126="","No Seat",IFERROR(MATCH(E126,$E$2:E125,0)," "))</f>
        <v xml:space="preserve"> </v>
      </c>
      <c r="H126" s="3" t="str">
        <f>IFERROR(MATCH(ROWS($H$2:H126),$G$2:$G$159,0),"")</f>
        <v/>
      </c>
      <c r="I126" s="3">
        <f ca="1">IFERROR(INDEX('3.ClassMissed'!$A$1:$AC$8,LEFT(B126,1),RIGHT(B126,LEN(B126)-1)),"No Seat")</f>
        <v>4</v>
      </c>
      <c r="J126" s="3">
        <f t="shared" ca="1" si="8"/>
        <v>85</v>
      </c>
      <c r="R126" s="38"/>
      <c r="S126" s="39" t="s">
        <v>33</v>
      </c>
      <c r="T126" s="40" t="s">
        <v>293</v>
      </c>
    </row>
    <row r="127" spans="1:20" x14ac:dyDescent="0.25">
      <c r="A127" s="3">
        <v>126</v>
      </c>
      <c r="B127" s="25" t="str">
        <f t="shared" si="6"/>
        <v>13</v>
      </c>
      <c r="C127" s="3" t="str">
        <f t="shared" si="9"/>
        <v>H9</v>
      </c>
      <c r="D127" s="27" t="str">
        <f t="shared" ca="1" si="7"/>
        <v>BFDD, BDGG</v>
      </c>
      <c r="E127" s="27" t="s">
        <v>3</v>
      </c>
      <c r="F127" s="27" t="s">
        <v>366</v>
      </c>
      <c r="G127" s="3" t="str">
        <f>IF(E127="","No Seat",IFERROR(MATCH(E127,$E$2:E126,0)," "))</f>
        <v xml:space="preserve"> </v>
      </c>
      <c r="H127" s="3" t="str">
        <f>IFERROR(MATCH(ROWS($H$2:H127),$G$2:$G$159,0),"")</f>
        <v/>
      </c>
      <c r="I127" s="3">
        <f ca="1">IFERROR(INDEX('3.ClassMissed'!$A$1:$AC$8,LEFT(B127,1),RIGHT(B127,LEN(B127)-1)),"No Seat")</f>
        <v>4</v>
      </c>
      <c r="J127" s="3">
        <f t="shared" ca="1" si="8"/>
        <v>85</v>
      </c>
      <c r="R127" s="38"/>
      <c r="S127" s="39" t="s">
        <v>32</v>
      </c>
      <c r="T127" s="40" t="s">
        <v>294</v>
      </c>
    </row>
    <row r="128" spans="1:20" x14ac:dyDescent="0.25">
      <c r="A128" s="3">
        <v>127</v>
      </c>
      <c r="B128" s="25" t="str">
        <f t="shared" si="6"/>
        <v>211</v>
      </c>
      <c r="C128" s="3" t="str">
        <f t="shared" si="9"/>
        <v>G104</v>
      </c>
      <c r="D128" s="27" t="str">
        <f t="shared" ca="1" si="7"/>
        <v>ADCH, DHAA</v>
      </c>
      <c r="E128" s="27" t="s">
        <v>44</v>
      </c>
      <c r="F128" s="27" t="s">
        <v>408</v>
      </c>
      <c r="G128" s="3" t="str">
        <f>IF(E128="","No Seat",IFERROR(MATCH(E128,$E$2:E127,0)," "))</f>
        <v xml:space="preserve"> </v>
      </c>
      <c r="H128" s="3" t="str">
        <f>IFERROR(MATCH(ROWS($H$2:H128),$G$2:$G$159,0),"")</f>
        <v/>
      </c>
      <c r="I128" s="3">
        <f ca="1">IFERROR(INDEX('3.ClassMissed'!$A$1:$AC$8,LEFT(B128,1),RIGHT(B128,LEN(B128)-1)),"No Seat")</f>
        <v>5</v>
      </c>
      <c r="J128" s="3">
        <f t="shared" ca="1" si="8"/>
        <v>80</v>
      </c>
      <c r="R128" s="38"/>
      <c r="S128" s="39" t="s">
        <v>31</v>
      </c>
      <c r="T128" s="40" t="s">
        <v>295</v>
      </c>
    </row>
    <row r="129" spans="1:20" x14ac:dyDescent="0.25">
      <c r="A129" s="3">
        <v>128</v>
      </c>
      <c r="B129" s="25" t="str">
        <f t="shared" si="6"/>
        <v>412</v>
      </c>
      <c r="C129" s="3" t="str">
        <f t="shared" si="9"/>
        <v>E103</v>
      </c>
      <c r="D129" s="27" t="str">
        <f t="shared" ca="1" si="7"/>
        <v>ABFB, ACCC</v>
      </c>
      <c r="E129" s="27" t="s">
        <v>89</v>
      </c>
      <c r="F129" s="27" t="s">
        <v>409</v>
      </c>
      <c r="G129" s="3" t="str">
        <f>IF(E129="","No Seat",IFERROR(MATCH(E129,$E$2:E128,0)," "))</f>
        <v xml:space="preserve"> </v>
      </c>
      <c r="H129" s="3" t="str">
        <f>IFERROR(MATCH(ROWS($H$2:H129),$G$2:$G$159,0),"")</f>
        <v/>
      </c>
      <c r="I129" s="3">
        <f ca="1">IFERROR(INDEX('3.ClassMissed'!$A$1:$AC$8,LEFT(B129,1),RIGHT(B129,LEN(B129)-1)),"No Seat")</f>
        <v>6</v>
      </c>
      <c r="J129" s="3">
        <f t="shared" ca="1" si="8"/>
        <v>75</v>
      </c>
      <c r="R129" s="38"/>
      <c r="S129" s="39" t="s">
        <v>30</v>
      </c>
      <c r="T129" s="40" t="s">
        <v>296</v>
      </c>
    </row>
    <row r="130" spans="1:20" x14ac:dyDescent="0.25">
      <c r="A130" s="3">
        <v>129</v>
      </c>
      <c r="B130" s="25" t="str">
        <f t="shared" si="6"/>
        <v>21</v>
      </c>
      <c r="C130" s="3" t="str">
        <f t="shared" ref="C130:C146" si="10">E130</f>
        <v>G13</v>
      </c>
      <c r="D130" s="27" t="str">
        <f t="shared" ca="1" si="7"/>
        <v>GCCA, HADH</v>
      </c>
      <c r="E130" s="27" t="s">
        <v>30</v>
      </c>
      <c r="F130" s="27" t="s">
        <v>349</v>
      </c>
      <c r="G130" s="3" t="str">
        <f>IF(E130="","No Seat",IFERROR(MATCH(E130,$E$2:E129,0)," "))</f>
        <v xml:space="preserve"> </v>
      </c>
      <c r="H130" s="3" t="str">
        <f>IFERROR(MATCH(ROWS($H$2:H130),$G$2:$G$159,0),"")</f>
        <v/>
      </c>
      <c r="I130" s="3">
        <f ca="1">IFERROR(INDEX('3.ClassMissed'!$A$1:$AC$8,LEFT(B130,1),RIGHT(B130,LEN(B130)-1)),"No Seat")</f>
        <v>6</v>
      </c>
      <c r="J130" s="3">
        <f t="shared" ca="1" si="8"/>
        <v>75</v>
      </c>
      <c r="R130" s="38"/>
      <c r="S130" s="39" t="s">
        <v>29</v>
      </c>
      <c r="T130" s="40" t="s">
        <v>297</v>
      </c>
    </row>
    <row r="131" spans="1:20" x14ac:dyDescent="0.25">
      <c r="A131" s="3">
        <v>130</v>
      </c>
      <c r="B131" s="25" t="str">
        <f t="shared" ref="B131:B159" si="11">VLOOKUP(E131,$S$2:$T$165,2,0)</f>
        <v>35</v>
      </c>
      <c r="C131" s="3" t="str">
        <f t="shared" si="10"/>
        <v>F5</v>
      </c>
      <c r="D131" s="27" t="str">
        <f t="shared" ref="D131:D159" ca="1" si="12">CHOOSE(RANDBETWEEN(1,8),"A","B","C","D","E","F","G","H")&amp;CHOOSE(RANDBETWEEN(1,8),"A","B","C","D","E","F","G","H")&amp;CHOOSE(RANDBETWEEN(1,8),"A","B","C","D","E","F","G","H")&amp;CHOOSE(RANDBETWEEN(1,8),"A","B","C","D","E","F","G","H")&amp;", "&amp;CHOOSE(RANDBETWEEN(1,8),"A","B","C","D","E","F","G","H")&amp;CHOOSE(RANDBETWEEN(1,8),"A","B","C","D","E","F","G","H")&amp;CHOOSE(RANDBETWEEN(1,8),"A","B","C","D","E","F","G","H")&amp;CHOOSE(RANDBETWEEN(1,8),"A","B","C","D","E","F","G","H")</f>
        <v>AEBC, BHFF</v>
      </c>
      <c r="E131" s="27" t="s">
        <v>54</v>
      </c>
      <c r="F131" s="27" t="s">
        <v>347</v>
      </c>
      <c r="G131" s="3" t="str">
        <f>IF(E131="","No Seat",IFERROR(MATCH(E131,$E$2:E130,0)," "))</f>
        <v xml:space="preserve"> </v>
      </c>
      <c r="H131" s="3" t="str">
        <f>IFERROR(MATCH(ROWS($H$2:H131),$G$2:$G$159,0),"")</f>
        <v/>
      </c>
      <c r="I131" s="3">
        <f ca="1">IFERROR(INDEX('3.ClassMissed'!$A$1:$AC$8,LEFT(B131,1),RIGHT(B131,LEN(B131)-1)),"No Seat")</f>
        <v>7</v>
      </c>
      <c r="J131" s="3">
        <f t="shared" ref="J131:J159" ca="1" si="13">IFERROR(MIN(100,100-$R$1*(I131-1)),"No Seat")</f>
        <v>70</v>
      </c>
      <c r="R131" s="38"/>
      <c r="S131" s="39" t="s">
        <v>28</v>
      </c>
      <c r="T131" s="40" t="s">
        <v>298</v>
      </c>
    </row>
    <row r="132" spans="1:20" x14ac:dyDescent="0.25">
      <c r="A132" s="3">
        <v>131</v>
      </c>
      <c r="B132" s="25" t="str">
        <f t="shared" si="11"/>
        <v>75</v>
      </c>
      <c r="C132" s="3" t="str">
        <f t="shared" si="10"/>
        <v>B5</v>
      </c>
      <c r="D132" s="27" t="str">
        <f t="shared" ca="1" si="12"/>
        <v>CAFB, EEFA</v>
      </c>
      <c r="E132" s="27" t="s">
        <v>128</v>
      </c>
      <c r="F132" s="27" t="s">
        <v>410</v>
      </c>
      <c r="G132" s="3" t="str">
        <f>IF(E132="","No Seat",IFERROR(MATCH(E132,$E$2:E131,0)," "))</f>
        <v xml:space="preserve"> </v>
      </c>
      <c r="H132" s="3" t="str">
        <f>IFERROR(MATCH(ROWS($H$2:H132),$G$2:$G$159,0),"")</f>
        <v/>
      </c>
      <c r="I132" s="3">
        <f ca="1">IFERROR(INDEX('3.ClassMissed'!$A$1:$AC$8,LEFT(B132,1),RIGHT(B132,LEN(B132)-1)),"No Seat")</f>
        <v>5</v>
      </c>
      <c r="J132" s="3">
        <f t="shared" ca="1" si="13"/>
        <v>80</v>
      </c>
      <c r="R132" s="38"/>
      <c r="S132" s="39" t="s">
        <v>27</v>
      </c>
      <c r="T132" s="40" t="s">
        <v>299</v>
      </c>
    </row>
    <row r="133" spans="1:20" x14ac:dyDescent="0.25">
      <c r="A133" s="3">
        <v>132</v>
      </c>
      <c r="B133" s="25" t="str">
        <f t="shared" si="11"/>
        <v>22</v>
      </c>
      <c r="C133" s="3" t="str">
        <f t="shared" si="10"/>
        <v>G11</v>
      </c>
      <c r="D133" s="27" t="str">
        <f t="shared" ca="1" si="12"/>
        <v>BHBF, GAHA</v>
      </c>
      <c r="E133" s="27" t="s">
        <v>38</v>
      </c>
      <c r="F133" s="27" t="s">
        <v>411</v>
      </c>
      <c r="G133" s="3" t="str">
        <f>IF(E133="","No Seat",IFERROR(MATCH(E133,$E$2:E132,0)," "))</f>
        <v xml:space="preserve"> </v>
      </c>
      <c r="H133" s="3" t="str">
        <f>IFERROR(MATCH(ROWS($H$2:H133),$G$2:$G$159,0),"")</f>
        <v/>
      </c>
      <c r="I133" s="3">
        <f ca="1">IFERROR(INDEX('3.ClassMissed'!$A$1:$AC$8,LEFT(B133,1),RIGHT(B133,LEN(B133)-1)),"No Seat")</f>
        <v>3</v>
      </c>
      <c r="J133" s="3">
        <f t="shared" ca="1" si="13"/>
        <v>90</v>
      </c>
      <c r="R133" s="38"/>
      <c r="S133" s="39" t="s">
        <v>26</v>
      </c>
      <c r="T133" s="40" t="s">
        <v>300</v>
      </c>
    </row>
    <row r="134" spans="1:20" x14ac:dyDescent="0.25">
      <c r="A134" s="3">
        <v>133</v>
      </c>
      <c r="B134" s="25" t="str">
        <f t="shared" si="11"/>
        <v>514</v>
      </c>
      <c r="C134" s="3" t="str">
        <f t="shared" si="10"/>
        <v>D105</v>
      </c>
      <c r="D134" s="27" t="str">
        <f t="shared" ca="1" si="12"/>
        <v>EGGF, DBCG</v>
      </c>
      <c r="E134" s="27" t="s">
        <v>105</v>
      </c>
      <c r="F134" s="27" t="s">
        <v>399</v>
      </c>
      <c r="G134" s="3" t="str">
        <f>IF(E134="","No Seat",IFERROR(MATCH(E134,$E$2:E133,0)," "))</f>
        <v xml:space="preserve"> </v>
      </c>
      <c r="H134" s="3" t="str">
        <f>IFERROR(MATCH(ROWS($H$2:H134),$G$2:$G$159,0),"")</f>
        <v/>
      </c>
      <c r="I134" s="3">
        <f ca="1">IFERROR(INDEX('3.ClassMissed'!$A$1:$AC$8,LEFT(B134,1),RIGHT(B134,LEN(B134)-1)),"No Seat")</f>
        <v>0</v>
      </c>
      <c r="J134" s="3">
        <f t="shared" ca="1" si="13"/>
        <v>100</v>
      </c>
      <c r="R134" s="38"/>
      <c r="S134" s="39" t="s">
        <v>162</v>
      </c>
      <c r="T134" s="40" t="s">
        <v>301</v>
      </c>
    </row>
    <row r="135" spans="1:20" x14ac:dyDescent="0.25">
      <c r="A135" s="3">
        <v>134</v>
      </c>
      <c r="B135" s="25" t="str">
        <f t="shared" si="11"/>
        <v>33</v>
      </c>
      <c r="C135" s="3" t="str">
        <f t="shared" si="10"/>
        <v>F9</v>
      </c>
      <c r="D135" s="27" t="str">
        <f t="shared" ca="1" si="12"/>
        <v>ECEB, DEEA</v>
      </c>
      <c r="E135" s="27" t="s">
        <v>50</v>
      </c>
      <c r="F135" s="27" t="s">
        <v>412</v>
      </c>
      <c r="G135" s="3" t="str">
        <f>IF(E135="","No Seat",IFERROR(MATCH(E135,$E$2:E134,0)," "))</f>
        <v xml:space="preserve"> </v>
      </c>
      <c r="H135" s="3" t="str">
        <f>IFERROR(MATCH(ROWS($H$2:H135),$G$2:$G$159,0),"")</f>
        <v/>
      </c>
      <c r="I135" s="3">
        <f ca="1">IFERROR(INDEX('3.ClassMissed'!$A$1:$AC$8,LEFT(B135,1),RIGHT(B135,LEN(B135)-1)),"No Seat")</f>
        <v>0</v>
      </c>
      <c r="J135" s="3">
        <f t="shared" ca="1" si="13"/>
        <v>100</v>
      </c>
      <c r="R135" s="38"/>
      <c r="S135" s="39" t="s">
        <v>25</v>
      </c>
      <c r="T135" s="40" t="s">
        <v>302</v>
      </c>
    </row>
    <row r="136" spans="1:20" x14ac:dyDescent="0.25">
      <c r="A136" s="3">
        <v>135</v>
      </c>
      <c r="B136" s="25" t="str">
        <f t="shared" si="11"/>
        <v>115</v>
      </c>
      <c r="C136" s="3" t="str">
        <f t="shared" si="10"/>
        <v>H107</v>
      </c>
      <c r="D136" s="27" t="str">
        <f t="shared" ca="1" si="12"/>
        <v>AEDD, GGAD</v>
      </c>
      <c r="E136" s="27" t="s">
        <v>17</v>
      </c>
      <c r="F136" s="27" t="s">
        <v>351</v>
      </c>
      <c r="G136" s="3" t="str">
        <f>IF(E136="","No Seat",IFERROR(MATCH(E136,$E$2:E135,0)," "))</f>
        <v xml:space="preserve"> </v>
      </c>
      <c r="H136" s="3" t="str">
        <f>IFERROR(MATCH(ROWS($H$2:H136),$G$2:$G$159,0),"")</f>
        <v/>
      </c>
      <c r="I136" s="3">
        <f ca="1">IFERROR(INDEX('3.ClassMissed'!$A$1:$AC$8,LEFT(B136,1),RIGHT(B136,LEN(B136)-1)),"No Seat")</f>
        <v>2</v>
      </c>
      <c r="J136" s="3">
        <f t="shared" ca="1" si="13"/>
        <v>95</v>
      </c>
      <c r="R136" s="38"/>
      <c r="S136" s="39" t="s">
        <v>24</v>
      </c>
      <c r="T136" s="40" t="s">
        <v>303</v>
      </c>
    </row>
    <row r="137" spans="1:20" x14ac:dyDescent="0.25">
      <c r="A137" s="3">
        <v>136</v>
      </c>
      <c r="B137" s="25" t="str">
        <f t="shared" si="11"/>
        <v>227</v>
      </c>
      <c r="C137" s="3" t="str">
        <f t="shared" si="10"/>
        <v>G10</v>
      </c>
      <c r="D137" s="27" t="str">
        <f t="shared" ca="1" si="12"/>
        <v>HAGB, ACDG</v>
      </c>
      <c r="E137" s="27" t="s">
        <v>48</v>
      </c>
      <c r="F137" s="27" t="s">
        <v>393</v>
      </c>
      <c r="G137" s="3" t="str">
        <f>IF(E137="","No Seat",IFERROR(MATCH(E137,$E$2:E136,0)," "))</f>
        <v xml:space="preserve"> </v>
      </c>
      <c r="H137" s="3" t="str">
        <f>IFERROR(MATCH(ROWS($H$2:H137),$G$2:$G$159,0),"")</f>
        <v/>
      </c>
      <c r="I137" s="3">
        <f ca="1">IFERROR(INDEX('3.ClassMissed'!$A$1:$AC$8,LEFT(B137,1),RIGHT(B137,LEN(B137)-1)),"No Seat")</f>
        <v>1</v>
      </c>
      <c r="J137" s="3">
        <f t="shared" ca="1" si="13"/>
        <v>100</v>
      </c>
      <c r="R137" s="38"/>
      <c r="S137" s="39" t="s">
        <v>23</v>
      </c>
      <c r="T137" s="40" t="s">
        <v>304</v>
      </c>
    </row>
    <row r="138" spans="1:20" x14ac:dyDescent="0.25">
      <c r="A138" s="3">
        <v>137</v>
      </c>
      <c r="B138" s="25" t="str">
        <f t="shared" si="11"/>
        <v>525</v>
      </c>
      <c r="C138" s="3" t="str">
        <f t="shared" si="10"/>
        <v>D6</v>
      </c>
      <c r="D138" s="27" t="str">
        <f t="shared" ca="1" si="12"/>
        <v>FDFD, FFCA</v>
      </c>
      <c r="E138" s="27" t="s">
        <v>97</v>
      </c>
      <c r="F138" s="27" t="s">
        <v>361</v>
      </c>
      <c r="G138" s="3" t="str">
        <f>IF(E138="","No Seat",IFERROR(MATCH(E138,$E$2:E137,0)," "))</f>
        <v xml:space="preserve"> </v>
      </c>
      <c r="H138" s="3" t="str">
        <f>IFERROR(MATCH(ROWS($H$2:H138),$G$2:$G$159,0),"")</f>
        <v/>
      </c>
      <c r="I138" s="3">
        <f ca="1">IFERROR(INDEX('3.ClassMissed'!$A$1:$AC$8,LEFT(B138,1),RIGHT(B138,LEN(B138)-1)),"No Seat")</f>
        <v>1</v>
      </c>
      <c r="J138" s="3">
        <f t="shared" ca="1" si="13"/>
        <v>100</v>
      </c>
      <c r="R138" s="38"/>
      <c r="S138" s="39" t="s">
        <v>144</v>
      </c>
      <c r="T138" s="40" t="s">
        <v>305</v>
      </c>
    </row>
    <row r="139" spans="1:20" x14ac:dyDescent="0.25">
      <c r="A139" s="3">
        <v>138</v>
      </c>
      <c r="B139" s="25" t="str">
        <f t="shared" si="11"/>
        <v>713</v>
      </c>
      <c r="C139" s="3" t="str">
        <f t="shared" si="10"/>
        <v>B102</v>
      </c>
      <c r="D139" s="27" t="str">
        <f t="shared" ca="1" si="12"/>
        <v>GHGB, FHGC</v>
      </c>
      <c r="E139" s="27" t="s">
        <v>135</v>
      </c>
      <c r="F139" s="27" t="s">
        <v>353</v>
      </c>
      <c r="G139" s="3" t="str">
        <f>IF(E139="","No Seat",IFERROR(MATCH(E139,$E$2:E138,0)," "))</f>
        <v xml:space="preserve"> </v>
      </c>
      <c r="H139" s="3" t="str">
        <f>IFERROR(MATCH(ROWS($H$2:H139),$G$2:$G$159,0),"")</f>
        <v/>
      </c>
      <c r="I139" s="3">
        <f ca="1">IFERROR(INDEX('3.ClassMissed'!$A$1:$AC$8,LEFT(B139,1),RIGHT(B139,LEN(B139)-1)),"No Seat")</f>
        <v>7</v>
      </c>
      <c r="J139" s="3">
        <f t="shared" ca="1" si="13"/>
        <v>70</v>
      </c>
      <c r="R139" s="38"/>
      <c r="S139" s="39" t="s">
        <v>153</v>
      </c>
      <c r="T139" s="40" t="s">
        <v>306</v>
      </c>
    </row>
    <row r="140" spans="1:20" x14ac:dyDescent="0.25">
      <c r="A140" s="3">
        <v>139</v>
      </c>
      <c r="B140" s="25" t="str">
        <f t="shared" si="11"/>
        <v>216</v>
      </c>
      <c r="C140" s="3" t="str">
        <f t="shared" si="10"/>
        <v>G109</v>
      </c>
      <c r="D140" s="27" t="str">
        <f t="shared" ca="1" si="12"/>
        <v>HGBA, BHHH</v>
      </c>
      <c r="E140" s="27" t="s">
        <v>39</v>
      </c>
      <c r="F140" s="27" t="s">
        <v>401</v>
      </c>
      <c r="G140" s="3" t="str">
        <f>IF(E140="","No Seat",IFERROR(MATCH(E140,$E$2:E139,0)," "))</f>
        <v xml:space="preserve"> </v>
      </c>
      <c r="H140" s="3" t="str">
        <f>IFERROR(MATCH(ROWS($H$2:H140),$G$2:$G$159,0),"")</f>
        <v/>
      </c>
      <c r="I140" s="3">
        <f ca="1">IFERROR(INDEX('3.ClassMissed'!$A$1:$AC$8,LEFT(B140,1),RIGHT(B140,LEN(B140)-1)),"No Seat")</f>
        <v>0</v>
      </c>
      <c r="J140" s="3">
        <f t="shared" ca="1" si="13"/>
        <v>100</v>
      </c>
      <c r="R140" s="38"/>
      <c r="S140" s="39" t="s">
        <v>22</v>
      </c>
      <c r="T140" s="40" t="s">
        <v>307</v>
      </c>
    </row>
    <row r="141" spans="1:20" x14ac:dyDescent="0.25">
      <c r="A141" s="3">
        <v>140</v>
      </c>
      <c r="B141" s="25" t="str">
        <f t="shared" si="11"/>
        <v>719</v>
      </c>
      <c r="C141" s="3" t="str">
        <f t="shared" si="10"/>
        <v>B108</v>
      </c>
      <c r="D141" s="27" t="str">
        <f t="shared" ca="1" si="12"/>
        <v>GDEH, HHEH</v>
      </c>
      <c r="E141" s="27" t="s">
        <v>143</v>
      </c>
      <c r="F141" s="27" t="s">
        <v>413</v>
      </c>
      <c r="G141" s="3" t="str">
        <f>IF(E141="","No Seat",IFERROR(MATCH(E141,$E$2:E140,0)," "))</f>
        <v xml:space="preserve"> </v>
      </c>
      <c r="H141" s="3" t="str">
        <f>IFERROR(MATCH(ROWS($H$2:H141),$G$2:$G$159,0),"")</f>
        <v/>
      </c>
      <c r="I141" s="3">
        <f ca="1">IFERROR(INDEX('3.ClassMissed'!$A$1:$AC$8,LEFT(B141,1),RIGHT(B141,LEN(B141)-1)),"No Seat")</f>
        <v>4</v>
      </c>
      <c r="J141" s="3">
        <f t="shared" ca="1" si="13"/>
        <v>85</v>
      </c>
      <c r="R141" s="38"/>
      <c r="S141" s="39" t="s">
        <v>21</v>
      </c>
      <c r="T141" s="40" t="s">
        <v>308</v>
      </c>
    </row>
    <row r="142" spans="1:20" x14ac:dyDescent="0.25">
      <c r="A142" s="3">
        <v>141</v>
      </c>
      <c r="B142" s="25" t="str">
        <f t="shared" si="11"/>
        <v>17</v>
      </c>
      <c r="C142" s="3" t="str">
        <f t="shared" si="10"/>
        <v>H1</v>
      </c>
      <c r="D142" s="27" t="str">
        <f t="shared" ca="1" si="12"/>
        <v>HBEE, EFGB</v>
      </c>
      <c r="E142" s="27" t="s">
        <v>153</v>
      </c>
      <c r="F142" s="27" t="s">
        <v>414</v>
      </c>
      <c r="G142" s="3" t="str">
        <f>IF(E142="","No Seat",IFERROR(MATCH(E142,$E$2:E141,0)," "))</f>
        <v xml:space="preserve"> </v>
      </c>
      <c r="H142" s="3" t="str">
        <f>IFERROR(MATCH(ROWS($H$2:H142),$G$2:$G$159,0),"")</f>
        <v/>
      </c>
      <c r="I142" s="3">
        <f ca="1">IFERROR(INDEX('3.ClassMissed'!$A$1:$AC$8,LEFT(B142,1),RIGHT(B142,LEN(B142)-1)),"No Seat")</f>
        <v>2</v>
      </c>
      <c r="J142" s="3">
        <f t="shared" ca="1" si="13"/>
        <v>95</v>
      </c>
      <c r="R142" s="38"/>
      <c r="S142" s="39" t="s">
        <v>163</v>
      </c>
      <c r="T142" s="40" t="s">
        <v>309</v>
      </c>
    </row>
    <row r="143" spans="1:20" x14ac:dyDescent="0.25">
      <c r="A143" s="3">
        <v>142</v>
      </c>
      <c r="B143" s="25" t="str">
        <f t="shared" si="11"/>
        <v>111</v>
      </c>
      <c r="C143" s="3" t="str">
        <f t="shared" si="10"/>
        <v>H103</v>
      </c>
      <c r="D143" s="27" t="str">
        <f t="shared" ca="1" si="12"/>
        <v>BGBE, DFBA</v>
      </c>
      <c r="E143" s="27" t="s">
        <v>20</v>
      </c>
      <c r="F143" s="27" t="s">
        <v>346</v>
      </c>
      <c r="G143" s="3" t="str">
        <f>IF(E143="","No Seat",IFERROR(MATCH(E143,$E$2:E142,0)," "))</f>
        <v xml:space="preserve"> </v>
      </c>
      <c r="H143" s="3" t="str">
        <f>IFERROR(MATCH(ROWS($H$2:H143),$G$2:$G$159,0),"")</f>
        <v/>
      </c>
      <c r="I143" s="3">
        <f ca="1">IFERROR(INDEX('3.ClassMissed'!$A$1:$AC$8,LEFT(B143,1),RIGHT(B143,LEN(B143)-1)),"No Seat")</f>
        <v>6</v>
      </c>
      <c r="J143" s="3">
        <f t="shared" ca="1" si="13"/>
        <v>75</v>
      </c>
      <c r="R143" s="38"/>
      <c r="S143" s="39" t="s">
        <v>20</v>
      </c>
      <c r="T143" s="40" t="s">
        <v>310</v>
      </c>
    </row>
    <row r="144" spans="1:20" x14ac:dyDescent="0.25">
      <c r="A144" s="3">
        <v>143</v>
      </c>
      <c r="B144" s="25" t="str">
        <f t="shared" si="11"/>
        <v>421</v>
      </c>
      <c r="C144" s="3" t="str">
        <f t="shared" si="10"/>
        <v>E112</v>
      </c>
      <c r="D144" s="27" t="str">
        <f t="shared" ca="1" si="12"/>
        <v>DHCB, FAGD</v>
      </c>
      <c r="E144" s="27" t="s">
        <v>82</v>
      </c>
      <c r="F144" s="27" t="s">
        <v>373</v>
      </c>
      <c r="G144" s="3" t="str">
        <f>IF(E144="","No Seat",IFERROR(MATCH(E144,$E$2:E143,0)," "))</f>
        <v xml:space="preserve"> </v>
      </c>
      <c r="H144" s="3" t="str">
        <f>IFERROR(MATCH(ROWS($H$2:H144),$G$2:$G$159,0),"")</f>
        <v/>
      </c>
      <c r="I144" s="3">
        <f ca="1">IFERROR(INDEX('3.ClassMissed'!$A$1:$AC$8,LEFT(B144,1),RIGHT(B144,LEN(B144)-1)),"No Seat")</f>
        <v>6</v>
      </c>
      <c r="J144" s="3">
        <f t="shared" ca="1" si="13"/>
        <v>75</v>
      </c>
      <c r="R144" s="38"/>
      <c r="S144" s="39" t="s">
        <v>19</v>
      </c>
      <c r="T144" s="40" t="s">
        <v>311</v>
      </c>
    </row>
    <row r="145" spans="1:20" x14ac:dyDescent="0.25">
      <c r="A145" s="3">
        <v>144</v>
      </c>
      <c r="B145" s="25" t="str">
        <f t="shared" si="11"/>
        <v>617</v>
      </c>
      <c r="C145" s="3" t="str">
        <f t="shared" si="10"/>
        <v>C107</v>
      </c>
      <c r="D145" s="27" t="str">
        <f t="shared" ca="1" si="12"/>
        <v>DHHH, GBDA</v>
      </c>
      <c r="E145" s="27" t="s">
        <v>120</v>
      </c>
      <c r="F145" s="27" t="s">
        <v>387</v>
      </c>
      <c r="G145" s="3" t="str">
        <f>IF(E145="","No Seat",IFERROR(MATCH(E145,$E$2:E144,0)," "))</f>
        <v xml:space="preserve"> </v>
      </c>
      <c r="H145" s="3" t="str">
        <f>IFERROR(MATCH(ROWS($H$2:H145),$G$2:$G$159,0),"")</f>
        <v/>
      </c>
      <c r="I145" s="3">
        <f ca="1">IFERROR(INDEX('3.ClassMissed'!$A$1:$AC$8,LEFT(B145,1),RIGHT(B145,LEN(B145)-1)),"No Seat")</f>
        <v>1</v>
      </c>
      <c r="J145" s="3">
        <f t="shared" ca="1" si="13"/>
        <v>100</v>
      </c>
      <c r="R145" s="38"/>
      <c r="S145" s="39" t="s">
        <v>158</v>
      </c>
      <c r="T145" s="40" t="s">
        <v>312</v>
      </c>
    </row>
    <row r="146" spans="1:20" x14ac:dyDescent="0.25">
      <c r="A146" s="3">
        <v>145</v>
      </c>
      <c r="B146" s="25" t="str">
        <f t="shared" si="11"/>
        <v>428</v>
      </c>
      <c r="C146" s="3" t="str">
        <f t="shared" si="10"/>
        <v>E12</v>
      </c>
      <c r="D146" s="27" t="str">
        <f t="shared" ca="1" si="12"/>
        <v>HEBC, FDBF</v>
      </c>
      <c r="E146" s="27" t="s">
        <v>81</v>
      </c>
      <c r="F146" s="27" t="s">
        <v>393</v>
      </c>
      <c r="G146" s="3" t="str">
        <f>IF(E146="","No Seat",IFERROR(MATCH(E146,$E$2:E145,0)," "))</f>
        <v xml:space="preserve"> </v>
      </c>
      <c r="H146" s="3" t="str">
        <f>IFERROR(MATCH(ROWS($H$2:H146),$G$2:$G$159,0),"")</f>
        <v/>
      </c>
      <c r="I146" s="3">
        <f ca="1">IFERROR(INDEX('3.ClassMissed'!$A$1:$AC$8,LEFT(B146,1),RIGHT(B146,LEN(B146)-1)),"No Seat")</f>
        <v>0</v>
      </c>
      <c r="J146" s="3">
        <f t="shared" ca="1" si="13"/>
        <v>100</v>
      </c>
      <c r="R146" s="38"/>
      <c r="S146" s="39" t="s">
        <v>18</v>
      </c>
      <c r="T146" s="40" t="s">
        <v>313</v>
      </c>
    </row>
    <row r="147" spans="1:20" x14ac:dyDescent="0.25">
      <c r="A147" s="3">
        <v>146</v>
      </c>
      <c r="B147" s="25" t="str">
        <f t="shared" si="11"/>
        <v>121</v>
      </c>
      <c r="C147" s="3" t="str">
        <f t="shared" ref="C147:C159" si="14">E147</f>
        <v>H113</v>
      </c>
      <c r="D147" s="27" t="str">
        <f t="shared" ca="1" si="12"/>
        <v>EGBA, GGEH</v>
      </c>
      <c r="E147" s="27" t="s">
        <v>160</v>
      </c>
      <c r="F147" s="27" t="s">
        <v>415</v>
      </c>
      <c r="G147" s="3" t="str">
        <f>IF(E147="","No Seat",IFERROR(MATCH(E147,$E$2:E146,0)," "))</f>
        <v xml:space="preserve"> </v>
      </c>
      <c r="H147" s="3" t="str">
        <f>IFERROR(MATCH(ROWS($H$2:H147),$G$2:$G$159,0),"")</f>
        <v/>
      </c>
      <c r="I147" s="3">
        <f ca="1">IFERROR(INDEX('3.ClassMissed'!$A$1:$AC$8,LEFT(B147,1),RIGHT(B147,LEN(B147)-1)),"No Seat")</f>
        <v>6</v>
      </c>
      <c r="J147" s="3">
        <f t="shared" ca="1" si="13"/>
        <v>75</v>
      </c>
      <c r="R147" s="38"/>
      <c r="S147" s="39" t="s">
        <v>17</v>
      </c>
      <c r="T147" s="40" t="s">
        <v>314</v>
      </c>
    </row>
    <row r="148" spans="1:20" x14ac:dyDescent="0.25">
      <c r="A148" s="3">
        <v>147</v>
      </c>
      <c r="B148" s="25" t="str">
        <f t="shared" si="11"/>
        <v>46</v>
      </c>
      <c r="C148" s="3" t="str">
        <f t="shared" si="14"/>
        <v>E3</v>
      </c>
      <c r="D148" s="27" t="str">
        <f t="shared" ca="1" si="12"/>
        <v>BGHH, DAAE</v>
      </c>
      <c r="E148" s="27" t="s">
        <v>79</v>
      </c>
      <c r="F148" s="27" t="s">
        <v>402</v>
      </c>
      <c r="G148" s="3" t="str">
        <f>IF(E148="","No Seat",IFERROR(MATCH(E148,$E$2:E147,0)," "))</f>
        <v xml:space="preserve"> </v>
      </c>
      <c r="H148" s="3" t="str">
        <f>IFERROR(MATCH(ROWS($H$2:H148),$G$2:$G$159,0),"")</f>
        <v/>
      </c>
      <c r="I148" s="3">
        <f ca="1">IFERROR(INDEX('3.ClassMissed'!$A$1:$AC$8,LEFT(B148,1),RIGHT(B148,LEN(B148)-1)),"No Seat")</f>
        <v>0</v>
      </c>
      <c r="J148" s="3">
        <f t="shared" ca="1" si="13"/>
        <v>100</v>
      </c>
      <c r="R148" s="38"/>
      <c r="S148" s="39" t="s">
        <v>16</v>
      </c>
      <c r="T148" s="40" t="s">
        <v>315</v>
      </c>
    </row>
    <row r="149" spans="1:20" x14ac:dyDescent="0.25">
      <c r="A149" s="3">
        <v>148</v>
      </c>
      <c r="B149" s="25" t="str">
        <f t="shared" si="11"/>
        <v>120</v>
      </c>
      <c r="C149" s="3" t="str">
        <f t="shared" si="14"/>
        <v>H112</v>
      </c>
      <c r="D149" s="27" t="str">
        <f t="shared" ca="1" si="12"/>
        <v>GCEA, BHDC</v>
      </c>
      <c r="E149" s="27" t="s">
        <v>12</v>
      </c>
      <c r="F149" s="27" t="s">
        <v>416</v>
      </c>
      <c r="G149" s="3" t="str">
        <f>IF(E149="","No Seat",IFERROR(MATCH(E149,$E$2:E148,0)," "))</f>
        <v xml:space="preserve"> </v>
      </c>
      <c r="H149" s="3" t="str">
        <f>IFERROR(MATCH(ROWS($H$2:H149),$G$2:$G$159,0),"")</f>
        <v/>
      </c>
      <c r="I149" s="3">
        <f ca="1">IFERROR(INDEX('3.ClassMissed'!$A$1:$AC$8,LEFT(B149,1),RIGHT(B149,LEN(B149)-1)),"No Seat")</f>
        <v>6</v>
      </c>
      <c r="J149" s="3">
        <f t="shared" ca="1" si="13"/>
        <v>75</v>
      </c>
      <c r="R149" s="38"/>
      <c r="S149" s="39" t="s">
        <v>15</v>
      </c>
      <c r="T149" s="40" t="s">
        <v>316</v>
      </c>
    </row>
    <row r="150" spans="1:20" x14ac:dyDescent="0.25">
      <c r="A150" s="3">
        <v>149</v>
      </c>
      <c r="B150" s="25" t="str">
        <f t="shared" si="11"/>
        <v>625</v>
      </c>
      <c r="C150" s="3" t="str">
        <f t="shared" si="14"/>
        <v>C6</v>
      </c>
      <c r="D150" s="27" t="str">
        <f t="shared" ca="1" si="12"/>
        <v>HFEE, BADH</v>
      </c>
      <c r="E150" s="27" t="s">
        <v>114</v>
      </c>
      <c r="F150" s="27" t="s">
        <v>362</v>
      </c>
      <c r="G150" s="3" t="str">
        <f>IF(E150="","No Seat",IFERROR(MATCH(E150,$E$2:E149,0)," "))</f>
        <v xml:space="preserve"> </v>
      </c>
      <c r="H150" s="3" t="str">
        <f>IFERROR(MATCH(ROWS($H$2:H150),$G$2:$G$159,0),"")</f>
        <v/>
      </c>
      <c r="I150" s="3">
        <f ca="1">IFERROR(INDEX('3.ClassMissed'!$A$1:$AC$8,LEFT(B150,1),RIGHT(B150,LEN(B150)-1)),"No Seat")</f>
        <v>0</v>
      </c>
      <c r="J150" s="3">
        <f t="shared" ca="1" si="13"/>
        <v>100</v>
      </c>
      <c r="R150" s="38"/>
      <c r="S150" s="39" t="s">
        <v>150</v>
      </c>
      <c r="T150" s="40" t="s">
        <v>317</v>
      </c>
    </row>
    <row r="151" spans="1:20" x14ac:dyDescent="0.25">
      <c r="A151" s="3">
        <v>150</v>
      </c>
      <c r="B151" s="25" t="str">
        <f t="shared" si="11"/>
        <v>317</v>
      </c>
      <c r="C151" s="3" t="str">
        <f t="shared" si="14"/>
        <v>F109</v>
      </c>
      <c r="D151" s="27" t="str">
        <f t="shared" ca="1" si="12"/>
        <v>DBFA, HFEA</v>
      </c>
      <c r="E151" s="27" t="s">
        <v>64</v>
      </c>
      <c r="F151" s="27" t="s">
        <v>385</v>
      </c>
      <c r="G151" s="3" t="str">
        <f>IF(E151="","No Seat",IFERROR(MATCH(E151,$E$2:E150,0)," "))</f>
        <v xml:space="preserve"> </v>
      </c>
      <c r="H151" s="3" t="str">
        <f>IFERROR(MATCH(ROWS($H$2:H151),$G$2:$G$159,0),"")</f>
        <v/>
      </c>
      <c r="I151" s="3">
        <f ca="1">IFERROR(INDEX('3.ClassMissed'!$A$1:$AC$8,LEFT(B151,1),RIGHT(B151,LEN(B151)-1)),"No Seat")</f>
        <v>0</v>
      </c>
      <c r="J151" s="3">
        <f t="shared" ca="1" si="13"/>
        <v>100</v>
      </c>
      <c r="R151" s="38"/>
      <c r="S151" s="39" t="s">
        <v>14</v>
      </c>
      <c r="T151" s="40" t="s">
        <v>318</v>
      </c>
    </row>
    <row r="152" spans="1:20" x14ac:dyDescent="0.25">
      <c r="A152" s="3">
        <v>151</v>
      </c>
      <c r="B152" s="25" t="str">
        <f t="shared" si="11"/>
        <v>65</v>
      </c>
      <c r="C152" s="3" t="str">
        <f t="shared" si="14"/>
        <v>C5</v>
      </c>
      <c r="D152" s="27" t="str">
        <f t="shared" ca="1" si="12"/>
        <v>BEEE, BFCD</v>
      </c>
      <c r="E152" s="27" t="s">
        <v>115</v>
      </c>
      <c r="F152" s="27" t="s">
        <v>389</v>
      </c>
      <c r="G152" s="3" t="str">
        <f>IF(E152="","No Seat",IFERROR(MATCH(E152,$E$2:E151,0)," "))</f>
        <v xml:space="preserve"> </v>
      </c>
      <c r="H152" s="3" t="str">
        <f>IFERROR(MATCH(ROWS($H$2:H152),$G$2:$G$159,0),"")</f>
        <v/>
      </c>
      <c r="I152" s="3">
        <f ca="1">IFERROR(INDEX('3.ClassMissed'!$A$1:$AC$8,LEFT(B152,1),RIGHT(B152,LEN(B152)-1)),"No Seat")</f>
        <v>2</v>
      </c>
      <c r="J152" s="3">
        <f t="shared" ca="1" si="13"/>
        <v>95</v>
      </c>
      <c r="R152" s="38"/>
      <c r="S152" s="39" t="s">
        <v>13</v>
      </c>
      <c r="T152" s="40" t="s">
        <v>319</v>
      </c>
    </row>
    <row r="153" spans="1:20" x14ac:dyDescent="0.25">
      <c r="A153" s="3">
        <v>152</v>
      </c>
      <c r="B153" s="25" t="str">
        <f t="shared" si="11"/>
        <v>715</v>
      </c>
      <c r="C153" s="3" t="str">
        <f t="shared" si="14"/>
        <v>B104</v>
      </c>
      <c r="D153" s="27" t="str">
        <f t="shared" ca="1" si="12"/>
        <v>AGEF, GEAF</v>
      </c>
      <c r="E153" s="27" t="s">
        <v>134</v>
      </c>
      <c r="F153" s="27" t="s">
        <v>417</v>
      </c>
      <c r="G153" s="3" t="str">
        <f>IF(E153="","No Seat",IFERROR(MATCH(E153,$E$2:E152,0)," "))</f>
        <v xml:space="preserve"> </v>
      </c>
      <c r="H153" s="3" t="str">
        <f>IFERROR(MATCH(ROWS($H$2:H153),$G$2:$G$159,0),"")</f>
        <v/>
      </c>
      <c r="I153" s="3">
        <f ca="1">IFERROR(INDEX('3.ClassMissed'!$A$1:$AC$8,LEFT(B153,1),RIGHT(B153,LEN(B153)-1)),"No Seat")</f>
        <v>6</v>
      </c>
      <c r="J153" s="3">
        <f t="shared" ca="1" si="13"/>
        <v>75</v>
      </c>
      <c r="R153" s="38"/>
      <c r="S153" s="39" t="s">
        <v>12</v>
      </c>
      <c r="T153" s="40" t="s">
        <v>320</v>
      </c>
    </row>
    <row r="154" spans="1:20" x14ac:dyDescent="0.25">
      <c r="A154" s="3">
        <v>153</v>
      </c>
      <c r="B154" s="25" t="str">
        <f t="shared" si="11"/>
        <v>228</v>
      </c>
      <c r="C154" s="3" t="str">
        <f t="shared" si="14"/>
        <v>G12</v>
      </c>
      <c r="D154" s="27" t="str">
        <f t="shared" ca="1" si="12"/>
        <v>HEDB, CDFE</v>
      </c>
      <c r="E154" s="27" t="s">
        <v>31</v>
      </c>
      <c r="F154" s="27" t="s">
        <v>418</v>
      </c>
      <c r="G154" s="3" t="str">
        <f>IF(E154="","No Seat",IFERROR(MATCH(E154,$E$2:E153,0)," "))</f>
        <v xml:space="preserve"> </v>
      </c>
      <c r="H154" s="3" t="str">
        <f>IFERROR(MATCH(ROWS($H$2:H154),$G$2:$G$159,0),"")</f>
        <v/>
      </c>
      <c r="I154" s="3">
        <f ca="1">IFERROR(INDEX('3.ClassMissed'!$A$1:$AC$8,LEFT(B154,1),RIGHT(B154,LEN(B154)-1)),"No Seat")</f>
        <v>4</v>
      </c>
      <c r="J154" s="3">
        <f t="shared" ca="1" si="13"/>
        <v>85</v>
      </c>
      <c r="R154" s="38"/>
      <c r="S154" s="39" t="s">
        <v>160</v>
      </c>
      <c r="T154" s="40" t="s">
        <v>321</v>
      </c>
    </row>
    <row r="155" spans="1:20" x14ac:dyDescent="0.25">
      <c r="A155" s="3">
        <v>154</v>
      </c>
      <c r="B155" s="25" t="str">
        <f t="shared" si="11"/>
        <v>67</v>
      </c>
      <c r="C155" s="3" t="str">
        <f t="shared" si="14"/>
        <v>C1</v>
      </c>
      <c r="D155" s="27" t="str">
        <f t="shared" ca="1" si="12"/>
        <v>EDFA, HAAA</v>
      </c>
      <c r="E155" s="27" t="s">
        <v>125</v>
      </c>
      <c r="F155" s="27" t="s">
        <v>389</v>
      </c>
      <c r="G155" s="3" t="str">
        <f>IF(E155="","No Seat",IFERROR(MATCH(E155,$E$2:E154,0)," "))</f>
        <v xml:space="preserve"> </v>
      </c>
      <c r="H155" s="3" t="str">
        <f>IFERROR(MATCH(ROWS($H$2:H155),$G$2:$G$159,0),"")</f>
        <v/>
      </c>
      <c r="I155" s="3">
        <f ca="1">IFERROR(INDEX('3.ClassMissed'!$A$1:$AC$8,LEFT(B155,1),RIGHT(B155,LEN(B155)-1)),"No Seat")</f>
        <v>7</v>
      </c>
      <c r="J155" s="3">
        <f t="shared" ca="1" si="13"/>
        <v>70</v>
      </c>
      <c r="R155" s="38"/>
      <c r="S155" s="39" t="s">
        <v>11</v>
      </c>
      <c r="T155" s="40" t="s">
        <v>322</v>
      </c>
    </row>
    <row r="156" spans="1:20" ht="16.5" x14ac:dyDescent="0.3">
      <c r="A156" s="3">
        <v>155</v>
      </c>
      <c r="B156" s="25" t="str">
        <f t="shared" si="11"/>
        <v>313</v>
      </c>
      <c r="C156" s="3" t="str">
        <f t="shared" si="14"/>
        <v>F105</v>
      </c>
      <c r="D156" s="27" t="str">
        <f t="shared" ca="1" si="12"/>
        <v>BHBF, CGHA</v>
      </c>
      <c r="E156" s="27" t="s">
        <v>67</v>
      </c>
      <c r="F156" s="27" t="s">
        <v>388</v>
      </c>
      <c r="G156" s="3" t="str">
        <f>IF(E156="","No Seat",IFERROR(MATCH(E156,$E$2:E155,0)," "))</f>
        <v xml:space="preserve"> </v>
      </c>
      <c r="H156" s="3" t="str">
        <f>IFERROR(MATCH(ROWS($H$2:H156),$G$2:$G$159,0),"")</f>
        <v/>
      </c>
      <c r="I156" s="3">
        <f ca="1">IFERROR(INDEX('3.ClassMissed'!$A$1:$AC$8,LEFT(B156,1),RIGHT(B156,LEN(B156)-1)),"No Seat")</f>
        <v>1</v>
      </c>
      <c r="J156" s="3">
        <f t="shared" ca="1" si="13"/>
        <v>100</v>
      </c>
      <c r="L156" s="17"/>
      <c r="R156" s="38"/>
      <c r="S156" s="39" t="s">
        <v>10</v>
      </c>
      <c r="T156" s="40" t="s">
        <v>323</v>
      </c>
    </row>
    <row r="157" spans="1:20" x14ac:dyDescent="0.25">
      <c r="A157" s="3">
        <v>156</v>
      </c>
      <c r="B157" s="25" t="str">
        <f t="shared" si="11"/>
        <v>310</v>
      </c>
      <c r="C157" s="3" t="str">
        <f t="shared" si="14"/>
        <v>F102</v>
      </c>
      <c r="D157" s="27" t="str">
        <f t="shared" ca="1" si="12"/>
        <v>AGHH, DGCF</v>
      </c>
      <c r="E157" s="27" t="s">
        <v>70</v>
      </c>
      <c r="F157" s="27" t="s">
        <v>355</v>
      </c>
      <c r="G157" s="3" t="str">
        <f>IF(E157="","No Seat",IFERROR(MATCH(E157,$E$2:E156,0)," "))</f>
        <v xml:space="preserve"> </v>
      </c>
      <c r="H157" s="3" t="str">
        <f>IFERROR(MATCH(ROWS($H$2:H157),$G$2:$G$159,0),"")</f>
        <v/>
      </c>
      <c r="I157" s="3">
        <f ca="1">IFERROR(INDEX('3.ClassMissed'!$A$1:$AC$8,LEFT(B157,1),RIGHT(B157,LEN(B157)-1)),"No Seat")</f>
        <v>6</v>
      </c>
      <c r="J157" s="3">
        <f t="shared" ca="1" si="13"/>
        <v>75</v>
      </c>
      <c r="R157" s="38"/>
      <c r="S157" s="39" t="s">
        <v>9</v>
      </c>
      <c r="T157" s="40" t="s">
        <v>324</v>
      </c>
    </row>
    <row r="158" spans="1:20" x14ac:dyDescent="0.25">
      <c r="A158" s="3">
        <v>157</v>
      </c>
      <c r="B158" s="25" t="str">
        <f t="shared" si="11"/>
        <v>220</v>
      </c>
      <c r="C158" s="3" t="str">
        <f t="shared" si="14"/>
        <v>G113</v>
      </c>
      <c r="D158" s="27" t="str">
        <f t="shared" ca="1" si="12"/>
        <v>BHFB, AFCE</v>
      </c>
      <c r="E158" s="27" t="s">
        <v>34</v>
      </c>
      <c r="F158" s="27" t="s">
        <v>419</v>
      </c>
      <c r="G158" s="3" t="str">
        <f>IF(E158="","No Seat",IFERROR(MATCH(E158,$E$2:E157,0)," "))</f>
        <v xml:space="preserve"> </v>
      </c>
      <c r="H158" s="3" t="str">
        <f>IFERROR(MATCH(ROWS($H$2:H158),$G$2:$G$159,0),"")</f>
        <v/>
      </c>
      <c r="I158" s="3">
        <f ca="1">IFERROR(INDEX('3.ClassMissed'!$A$1:$AC$8,LEFT(B158,1),RIGHT(B158,LEN(B158)-1)),"No Seat")</f>
        <v>5</v>
      </c>
      <c r="J158" s="3">
        <f t="shared" ca="1" si="13"/>
        <v>80</v>
      </c>
      <c r="R158" s="38"/>
      <c r="S158" s="39" t="s">
        <v>8</v>
      </c>
      <c r="T158" s="40" t="s">
        <v>325</v>
      </c>
    </row>
    <row r="159" spans="1:20" x14ac:dyDescent="0.25">
      <c r="A159" s="3">
        <v>158</v>
      </c>
      <c r="B159" s="25" t="e">
        <f t="shared" si="11"/>
        <v>#N/A</v>
      </c>
      <c r="C159" s="3">
        <f t="shared" si="14"/>
        <v>0</v>
      </c>
      <c r="D159" s="27" t="str">
        <f t="shared" ca="1" si="12"/>
        <v>DHAG, ECCH</v>
      </c>
      <c r="E159" s="27"/>
      <c r="F159" s="27"/>
      <c r="G159" s="3" t="str">
        <f>IF(E159="","No Seat",IFERROR(MATCH(E159,$E$2:E158,0)," "))</f>
        <v>No Seat</v>
      </c>
      <c r="H159" s="3" t="str">
        <f>IFERROR(MATCH(ROWS($H$2:H159),$G$2:$G$159,0),"")</f>
        <v/>
      </c>
      <c r="I159" s="3" t="str">
        <f>IFERROR(INDEX('3.ClassMissed'!$A$1:$AC$8,LEFT(B159,1),RIGHT(B159,LEN(B159)-1)),"No Seat")</f>
        <v>No Seat</v>
      </c>
      <c r="J159" s="3" t="str">
        <f t="shared" si="13"/>
        <v>No Seat</v>
      </c>
      <c r="R159" s="38"/>
      <c r="S159" s="39" t="s">
        <v>7</v>
      </c>
      <c r="T159" s="40" t="s">
        <v>326</v>
      </c>
    </row>
    <row r="160" spans="1:20" x14ac:dyDescent="0.25">
      <c r="B160" s="25"/>
      <c r="R160" s="38"/>
      <c r="S160" s="39" t="s">
        <v>6</v>
      </c>
      <c r="T160" s="40" t="s">
        <v>327</v>
      </c>
    </row>
    <row r="161" spans="2:20" x14ac:dyDescent="0.25">
      <c r="B161" s="25"/>
      <c r="R161" s="38"/>
      <c r="S161" s="39" t="s">
        <v>154</v>
      </c>
      <c r="T161" s="40" t="s">
        <v>328</v>
      </c>
    </row>
    <row r="162" spans="2:20" x14ac:dyDescent="0.25">
      <c r="R162" s="38"/>
      <c r="S162" s="39" t="s">
        <v>148</v>
      </c>
      <c r="T162" s="40" t="s">
        <v>329</v>
      </c>
    </row>
    <row r="163" spans="2:20" x14ac:dyDescent="0.25">
      <c r="B163" s="25"/>
      <c r="R163" s="38"/>
      <c r="S163" s="39" t="s">
        <v>5</v>
      </c>
      <c r="T163" s="40" t="s">
        <v>330</v>
      </c>
    </row>
    <row r="164" spans="2:20" x14ac:dyDescent="0.25">
      <c r="B164" s="25"/>
      <c r="R164" s="38"/>
      <c r="S164" s="39" t="s">
        <v>4</v>
      </c>
      <c r="T164" s="40" t="s">
        <v>331</v>
      </c>
    </row>
    <row r="165" spans="2:20" ht="15.75" thickBot="1" x14ac:dyDescent="0.3">
      <c r="B165" s="25"/>
      <c r="R165" s="41"/>
      <c r="S165" s="42" t="s">
        <v>3</v>
      </c>
      <c r="T165" s="43" t="s">
        <v>332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6"/>
  <sheetViews>
    <sheetView zoomScale="37" zoomScaleNormal="37" workbookViewId="0">
      <selection activeCell="N13" sqref="N13"/>
    </sheetView>
  </sheetViews>
  <sheetFormatPr defaultRowHeight="15" x14ac:dyDescent="0.25"/>
  <cols>
    <col min="1" max="29" width="14.140625" style="3" customWidth="1"/>
    <col min="30" max="16384" width="9.140625" style="3"/>
  </cols>
  <sheetData>
    <row r="1" spans="1:30" ht="67.5" customHeight="1" thickBot="1" x14ac:dyDescent="0.3">
      <c r="A1" s="2" t="str">
        <f ca="1">IFERROR("("&amp;INDEX('1.Roster'!$C$2:$C$169,MATCH(ROWS($A$1:A1)&amp;COLUMNS($A$1:A1),'1.Roster'!$B$2:$B$169,0))&amp;")"&amp;CHAR(10)&amp;IFERROR(LEFT(VLOOKUP(ROWS($A$1:A1)&amp;COLUMNS($A$1:A1),'1.Roster'!$B$2:$D$169,3,0),FIND(",",VLOOKUP(ROWS($A$1:A1)&amp;COLUMNS($A$1:A1),'1.Roster'!$B$2:$D$169,3,0))-1)&amp;CHAR(10)&amp;RIGHT(VLOOKUP(ROWS($A$1:A1)&amp;COLUMNS($A$1:A1),'1.Roster'!$B$2:$D$169,3,0),LEN(VLOOKUP(ROWS($A$1:A1)&amp;COLUMNS($A$1:A1),'1.Roster'!$B$2:$D$169,3,0))-FIND(",",VLOOKUP(ROWS($A$1:A1)&amp;COLUMNS($A$1:A1),'1.Roster'!$B$2:$D$169,3,0))),"EMPTYTY"),"EMPTYTY")</f>
        <v>(H13)
GGEB
 DCGB</v>
      </c>
      <c r="B1" s="2" t="str">
        <f ca="1">IFERROR("("&amp;INDEX('1.Roster'!$C$2:$C$169,MATCH(ROWS($A$1:B1)&amp;COLUMNS($A$1:B1),'1.Roster'!$B$2:$B$169,0))&amp;")"&amp;CHAR(10)&amp;IFERROR(LEFT(VLOOKUP(ROWS($A$1:B1)&amp;COLUMNS($A$1:B1),'1.Roster'!$B$2:$D$169,3,0),FIND(",",VLOOKUP(ROWS($A$1:B1)&amp;COLUMNS($A$1:B1),'1.Roster'!$B$2:$D$169,3,0))-1)&amp;CHAR(10)&amp;RIGHT(VLOOKUP(ROWS($A$1:B1)&amp;COLUMNS($A$1:B1),'1.Roster'!$B$2:$D$169,3,0),LEN(VLOOKUP(ROWS($A$1:B1)&amp;COLUMNS($A$1:B1),'1.Roster'!$B$2:$D$169,3,0))-FIND(",",VLOOKUP(ROWS($A$1:B1)&amp;COLUMNS($A$1:B1),'1.Roster'!$B$2:$D$169,3,0))),"EMPTYTY"),"EMPTYTY")</f>
        <v>(H11)
EFDG
 EGAD</v>
      </c>
      <c r="C1" s="2" t="str">
        <f ca="1">IFERROR("("&amp;INDEX('1.Roster'!$C$2:$C$169,MATCH(ROWS($A$1:C1)&amp;COLUMNS($A$1:C1),'1.Roster'!$B$2:$B$169,0))&amp;")"&amp;CHAR(10)&amp;IFERROR(LEFT(VLOOKUP(ROWS($A$1:C1)&amp;COLUMNS($A$1:C1),'1.Roster'!$B$2:$D$169,3,0),FIND(",",VLOOKUP(ROWS($A$1:C1)&amp;COLUMNS($A$1:C1),'1.Roster'!$B$2:$D$169,3,0))-1)&amp;CHAR(10)&amp;RIGHT(VLOOKUP(ROWS($A$1:C1)&amp;COLUMNS($A$1:C1),'1.Roster'!$B$2:$D$169,3,0),LEN(VLOOKUP(ROWS($A$1:C1)&amp;COLUMNS($A$1:C1),'1.Roster'!$B$2:$D$169,3,0))-FIND(",",VLOOKUP(ROWS($A$1:C1)&amp;COLUMNS($A$1:C1),'1.Roster'!$B$2:$D$169,3,0))),"EMPTYTY"),"EMPTYTY")</f>
        <v>(H9)
BFDD
 BDGG</v>
      </c>
      <c r="D1" s="2" t="str">
        <f ca="1">IFERROR("("&amp;INDEX('1.Roster'!$C$2:$C$169,MATCH(ROWS($A$1:D1)&amp;COLUMNS($A$1:D1),'1.Roster'!$B$2:$B$169,0))&amp;")"&amp;CHAR(10)&amp;IFERROR(LEFT(VLOOKUP(ROWS($A$1:D1)&amp;COLUMNS($A$1:D1),'1.Roster'!$B$2:$D$169,3,0),FIND(",",VLOOKUP(ROWS($A$1:D1)&amp;COLUMNS($A$1:D1),'1.Roster'!$B$2:$D$169,3,0))-1)&amp;CHAR(10)&amp;RIGHT(VLOOKUP(ROWS($A$1:D1)&amp;COLUMNS($A$1:D1),'1.Roster'!$B$2:$D$169,3,0),LEN(VLOOKUP(ROWS($A$1:D1)&amp;COLUMNS($A$1:D1),'1.Roster'!$B$2:$D$169,3,0))-FIND(",",VLOOKUP(ROWS($A$1:D1)&amp;COLUMNS($A$1:D1),'1.Roster'!$B$2:$D$169,3,0))),"EMPTYTY"),"EMPTYTY")</f>
        <v>(H7)
HHHG
 EAAH</v>
      </c>
      <c r="E1" s="2" t="str">
        <f ca="1">IFERROR("("&amp;INDEX('1.Roster'!$C$2:$C$169,MATCH(ROWS($A$1:E1)&amp;COLUMNS($A$1:E1),'1.Roster'!$B$2:$B$169,0))&amp;")"&amp;CHAR(10)&amp;IFERROR(LEFT(VLOOKUP(ROWS($A$1:E1)&amp;COLUMNS($A$1:E1),'1.Roster'!$B$2:$D$169,3,0),FIND(",",VLOOKUP(ROWS($A$1:E1)&amp;COLUMNS($A$1:E1),'1.Roster'!$B$2:$D$169,3,0))-1)&amp;CHAR(10)&amp;RIGHT(VLOOKUP(ROWS($A$1:E1)&amp;COLUMNS($A$1:E1),'1.Roster'!$B$2:$D$169,3,0),LEN(VLOOKUP(ROWS($A$1:E1)&amp;COLUMNS($A$1:E1),'1.Roster'!$B$2:$D$169,3,0))-FIND(",",VLOOKUP(ROWS($A$1:E1)&amp;COLUMNS($A$1:E1),'1.Roster'!$B$2:$D$169,3,0))),"EMPTYTY"),"EMPTYTY")</f>
        <v>(H5)
HAAB
 BDHF</v>
      </c>
      <c r="F1" s="2" t="str">
        <f ca="1">IFERROR("("&amp;INDEX('1.Roster'!$C$2:$C$169,MATCH(ROWS($A$1:F1)&amp;COLUMNS($A$1:F1),'1.Roster'!$B$2:$B$169,0))&amp;")"&amp;CHAR(10)&amp;IFERROR(LEFT(VLOOKUP(ROWS($A$1:F1)&amp;COLUMNS($A$1:F1),'1.Roster'!$B$2:$D$169,3,0),FIND(",",VLOOKUP(ROWS($A$1:F1)&amp;COLUMNS($A$1:F1),'1.Roster'!$B$2:$D$169,3,0))-1)&amp;CHAR(10)&amp;RIGHT(VLOOKUP(ROWS($A$1:F1)&amp;COLUMNS($A$1:F1),'1.Roster'!$B$2:$D$169,3,0),LEN(VLOOKUP(ROWS($A$1:F1)&amp;COLUMNS($A$1:F1),'1.Roster'!$B$2:$D$169,3,0))-FIND(",",VLOOKUP(ROWS($A$1:F1)&amp;COLUMNS($A$1:F1),'1.Roster'!$B$2:$D$169,3,0))),"EMPTYTY"),"EMPTYTY")</f>
        <v>(H3)
DFDC
 CBGH</v>
      </c>
      <c r="G1" s="2" t="str">
        <f ca="1">IFERROR("("&amp;INDEX('1.Roster'!$C$2:$C$169,MATCH(ROWS($A$1:G1)&amp;COLUMNS($A$1:G1),'1.Roster'!$B$2:$B$169,0))&amp;")"&amp;CHAR(10)&amp;IFERROR(LEFT(VLOOKUP(ROWS($A$1:G1)&amp;COLUMNS($A$1:G1),'1.Roster'!$B$2:$D$169,3,0),FIND(",",VLOOKUP(ROWS($A$1:G1)&amp;COLUMNS($A$1:G1),'1.Roster'!$B$2:$D$169,3,0))-1)&amp;CHAR(10)&amp;RIGHT(VLOOKUP(ROWS($A$1:G1)&amp;COLUMNS($A$1:G1),'1.Roster'!$B$2:$D$169,3,0),LEN(VLOOKUP(ROWS($A$1:G1)&amp;COLUMNS($A$1:G1),'1.Roster'!$B$2:$D$169,3,0))-FIND(",",VLOOKUP(ROWS($A$1:G1)&amp;COLUMNS($A$1:G1),'1.Roster'!$B$2:$D$169,3,0))),"EMPTYTY"),"EMPTYTY")</f>
        <v>(H1)
HBEE
 EFGB</v>
      </c>
      <c r="H1" s="15"/>
      <c r="I1" s="2" t="str">
        <f ca="1">IFERROR("("&amp;INDEX('1.Roster'!$C$2:$C$169,MATCH(ROWS($A$1:I1)&amp;COLUMNS($A$1:I1),'1.Roster'!$B$2:$B$169,0))&amp;")"&amp;CHAR(10)&amp;IFERROR(LEFT(VLOOKUP(ROWS($A$1:I1)&amp;COLUMNS($A$1:I1),'1.Roster'!$B$2:$D$169,3,0),FIND(",",VLOOKUP(ROWS($A$1:I1)&amp;COLUMNS($A$1:I1),'1.Roster'!$B$2:$D$169,3,0))-1)&amp;CHAR(10)&amp;RIGHT(VLOOKUP(ROWS($A$1:I1)&amp;COLUMNS($A$1:I1),'1.Roster'!$B$2:$D$169,3,0),LEN(VLOOKUP(ROWS($A$1:I1)&amp;COLUMNS($A$1:I1),'1.Roster'!$B$2:$D$169,3,0))-FIND(",",VLOOKUP(ROWS($A$1:I1)&amp;COLUMNS($A$1:I1),'1.Roster'!$B$2:$D$169,3,0))),"EMPTYTY"),"EMPTYTY")</f>
        <v>(H101)
GGHC
 GGDE</v>
      </c>
      <c r="J1" s="18" t="str">
        <f ca="1">IFERROR("("&amp;INDEX('1.Roster'!$C$2:$C$169,MATCH(ROWS($A$1:J1)&amp;COLUMNS($A$1:J1),'1.Roster'!$B$2:$B$169,0))&amp;")"&amp;CHAR(10)&amp;IFERROR(LEFT(VLOOKUP(ROWS($A$1:J1)&amp;COLUMNS($A$1:J1),'1.Roster'!$B$2:$D$169,3,0),FIND(",",VLOOKUP(ROWS($A$1:J1)&amp;COLUMNS($A$1:J1),'1.Roster'!$B$2:$D$169,3,0))-1)&amp;CHAR(10)&amp;RIGHT(VLOOKUP(ROWS($A$1:J1)&amp;COLUMNS($A$1:J1),'1.Roster'!$B$2:$D$169,3,0),LEN(VLOOKUP(ROWS($A$1:J1)&amp;COLUMNS($A$1:J1),'1.Roster'!$B$2:$D$169,3,0))-FIND(",",VLOOKUP(ROWS($A$1:J1)&amp;COLUMNS($A$1:J1),'1.Roster'!$B$2:$D$169,3,0))),"EMPTYTY"),"EMPTYTY")</f>
        <v>(H102)
GCDD
 FHBC</v>
      </c>
      <c r="K1" s="2" t="str">
        <f ca="1">IFERROR("("&amp;INDEX('1.Roster'!$C$2:$C$169,MATCH(ROWS($A$1:K1)&amp;COLUMNS($A$1:K1),'1.Roster'!$B$2:$B$169,0))&amp;")"&amp;CHAR(10)&amp;IFERROR(LEFT(VLOOKUP(ROWS($A$1:K1)&amp;COLUMNS($A$1:K1),'1.Roster'!$B$2:$D$169,3,0),FIND(",",VLOOKUP(ROWS($A$1:K1)&amp;COLUMNS($A$1:K1),'1.Roster'!$B$2:$D$169,3,0))-1)&amp;CHAR(10)&amp;RIGHT(VLOOKUP(ROWS($A$1:K1)&amp;COLUMNS($A$1:K1),'1.Roster'!$B$2:$D$169,3,0),LEN(VLOOKUP(ROWS($A$1:K1)&amp;COLUMNS($A$1:K1),'1.Roster'!$B$2:$D$169,3,0))-FIND(",",VLOOKUP(ROWS($A$1:K1)&amp;COLUMNS($A$1:K1),'1.Roster'!$B$2:$D$169,3,0))),"EMPTYTY"),"EMPTYTY")</f>
        <v>(H103)
BGBE
 DFBA</v>
      </c>
      <c r="L1" s="2" t="str">
        <f ca="1">IFERROR("("&amp;INDEX('1.Roster'!$C$2:$C$169,MATCH(ROWS($A$1:L1)&amp;COLUMNS($A$1:L1),'1.Roster'!$B$2:$B$169,0))&amp;")"&amp;CHAR(10)&amp;IFERROR(LEFT(VLOOKUP(ROWS($A$1:L1)&amp;COLUMNS($A$1:L1),'1.Roster'!$B$2:$D$169,3,0),FIND(",",VLOOKUP(ROWS($A$1:L1)&amp;COLUMNS($A$1:L1),'1.Roster'!$B$2:$D$169,3,0))-1)&amp;CHAR(10)&amp;RIGHT(VLOOKUP(ROWS($A$1:L1)&amp;COLUMNS($A$1:L1),'1.Roster'!$B$2:$D$169,3,0),LEN(VLOOKUP(ROWS($A$1:L1)&amp;COLUMNS($A$1:L1),'1.Roster'!$B$2:$D$169,3,0))-FIND(",",VLOOKUP(ROWS($A$1:L1)&amp;COLUMNS($A$1:L1),'1.Roster'!$B$2:$D$169,3,0))),"EMPTYTY"),"EMPTYTY")</f>
        <v>(H104)
CBFF
 AEHB</v>
      </c>
      <c r="M1" s="2" t="str">
        <f ca="1">IFERROR("("&amp;INDEX('1.Roster'!$C$2:$C$169,MATCH(ROWS($A$1:M1)&amp;COLUMNS($A$1:M1),'1.Roster'!$B$2:$B$169,0))&amp;")"&amp;CHAR(10)&amp;IFERROR(LEFT(VLOOKUP(ROWS($A$1:M1)&amp;COLUMNS($A$1:M1),'1.Roster'!$B$2:$D$169,3,0),FIND(",",VLOOKUP(ROWS($A$1:M1)&amp;COLUMNS($A$1:M1),'1.Roster'!$B$2:$D$169,3,0))-1)&amp;CHAR(10)&amp;RIGHT(VLOOKUP(ROWS($A$1:M1)&amp;COLUMNS($A$1:M1),'1.Roster'!$B$2:$D$169,3,0),LEN(VLOOKUP(ROWS($A$1:M1)&amp;COLUMNS($A$1:M1),'1.Roster'!$B$2:$D$169,3,0))-FIND(",",VLOOKUP(ROWS($A$1:M1)&amp;COLUMNS($A$1:M1),'1.Roster'!$B$2:$D$169,3,0))),"EMPTYTY"),"EMPTYTY")</f>
        <v>(H105)
FCFE
 GEBD</v>
      </c>
      <c r="N1" s="2" t="str">
        <f ca="1">IFERROR("("&amp;INDEX('1.Roster'!$C$2:$C$169,MATCH(ROWS($A$1:N1)&amp;COLUMNS($A$1:N1),'1.Roster'!$B$2:$B$169,0))&amp;")"&amp;CHAR(10)&amp;IFERROR(LEFT(VLOOKUP(ROWS($A$1:N1)&amp;COLUMNS($A$1:N1),'1.Roster'!$B$2:$D$169,3,0),FIND(",",VLOOKUP(ROWS($A$1:N1)&amp;COLUMNS($A$1:N1),'1.Roster'!$B$2:$D$169,3,0))-1)&amp;CHAR(10)&amp;RIGHT(VLOOKUP(ROWS($A$1:N1)&amp;COLUMNS($A$1:N1),'1.Roster'!$B$2:$D$169,3,0),LEN(VLOOKUP(ROWS($A$1:N1)&amp;COLUMNS($A$1:N1),'1.Roster'!$B$2:$D$169,3,0))-FIND(",",VLOOKUP(ROWS($A$1:N1)&amp;COLUMNS($A$1:N1),'1.Roster'!$B$2:$D$169,3,0))),"EMPTYTY"),"EMPTYTY")</f>
        <v>(H106)
CHGG
 ECEG</v>
      </c>
      <c r="O1" s="2" t="str">
        <f ca="1">IFERROR("("&amp;INDEX('1.Roster'!$C$2:$C$169,MATCH(ROWS($A$1:O1)&amp;COLUMNS($A$1:O1),'1.Roster'!$B$2:$B$169,0))&amp;")"&amp;CHAR(10)&amp;IFERROR(LEFT(VLOOKUP(ROWS($A$1:O1)&amp;COLUMNS($A$1:O1),'1.Roster'!$B$2:$D$169,3,0),FIND(",",VLOOKUP(ROWS($A$1:O1)&amp;COLUMNS($A$1:O1),'1.Roster'!$B$2:$D$169,3,0))-1)&amp;CHAR(10)&amp;RIGHT(VLOOKUP(ROWS($A$1:O1)&amp;COLUMNS($A$1:O1),'1.Roster'!$B$2:$D$169,3,0),LEN(VLOOKUP(ROWS($A$1:O1)&amp;COLUMNS($A$1:O1),'1.Roster'!$B$2:$D$169,3,0))-FIND(",",VLOOKUP(ROWS($A$1:O1)&amp;COLUMNS($A$1:O1),'1.Roster'!$B$2:$D$169,3,0))),"EMPTYTY"),"EMPTYTY")</f>
        <v>(H107)
AEDD
 GGAD</v>
      </c>
      <c r="P1" s="2" t="str">
        <f ca="1">IFERROR("("&amp;INDEX('1.Roster'!$C$2:$C$169,MATCH(ROWS($A$1:P1)&amp;COLUMNS($A$1:P1),'1.Roster'!$B$2:$B$169,0))&amp;")"&amp;CHAR(10)&amp;IFERROR(LEFT(VLOOKUP(ROWS($A$1:P1)&amp;COLUMNS($A$1:P1),'1.Roster'!$B$2:$D$169,3,0),FIND(",",VLOOKUP(ROWS($A$1:P1)&amp;COLUMNS($A$1:P1),'1.Roster'!$B$2:$D$169,3,0))-1)&amp;CHAR(10)&amp;RIGHT(VLOOKUP(ROWS($A$1:P1)&amp;COLUMNS($A$1:P1),'1.Roster'!$B$2:$D$169,3,0),LEN(VLOOKUP(ROWS($A$1:P1)&amp;COLUMNS($A$1:P1),'1.Roster'!$B$2:$D$169,3,0))-FIND(",",VLOOKUP(ROWS($A$1:P1)&amp;COLUMNS($A$1:P1),'1.Roster'!$B$2:$D$169,3,0))),"EMPTYTY"),"EMPTYTY")</f>
        <v>(H108)
CDFA
 CGAB</v>
      </c>
      <c r="Q1" s="2" t="str">
        <f ca="1">IFERROR("("&amp;INDEX('1.Roster'!$C$2:$C$169,MATCH(ROWS($A$1:Q1)&amp;COLUMNS($A$1:Q1),'1.Roster'!$B$2:$B$169,0))&amp;")"&amp;CHAR(10)&amp;IFERROR(LEFT(VLOOKUP(ROWS($A$1:Q1)&amp;COLUMNS($A$1:Q1),'1.Roster'!$B$2:$D$169,3,0),FIND(",",VLOOKUP(ROWS($A$1:Q1)&amp;COLUMNS($A$1:Q1),'1.Roster'!$B$2:$D$169,3,0))-1)&amp;CHAR(10)&amp;RIGHT(VLOOKUP(ROWS($A$1:Q1)&amp;COLUMNS($A$1:Q1),'1.Roster'!$B$2:$D$169,3,0),LEN(VLOOKUP(ROWS($A$1:Q1)&amp;COLUMNS($A$1:Q1),'1.Roster'!$B$2:$D$169,3,0))-FIND(",",VLOOKUP(ROWS($A$1:Q1)&amp;COLUMNS($A$1:Q1),'1.Roster'!$B$2:$D$169,3,0))),"EMPTYTY"),"EMPTYTY")</f>
        <v>(H109)
HGCF
 DEGD</v>
      </c>
      <c r="R1" s="2" t="str">
        <f ca="1">IFERROR("("&amp;INDEX('1.Roster'!$C$2:$C$169,MATCH(ROWS($A$1:R1)&amp;COLUMNS($A$1:R1),'1.Roster'!$B$2:$B$169,0))&amp;")"&amp;CHAR(10)&amp;IFERROR(LEFT(VLOOKUP(ROWS($A$1:R1)&amp;COLUMNS($A$1:R1),'1.Roster'!$B$2:$D$169,3,0),FIND(",",VLOOKUP(ROWS($A$1:R1)&amp;COLUMNS($A$1:R1),'1.Roster'!$B$2:$D$169,3,0))-1)&amp;CHAR(10)&amp;RIGHT(VLOOKUP(ROWS($A$1:R1)&amp;COLUMNS($A$1:R1),'1.Roster'!$B$2:$D$169,3,0),LEN(VLOOKUP(ROWS($A$1:R1)&amp;COLUMNS($A$1:R1),'1.Roster'!$B$2:$D$169,3,0))-FIND(",",VLOOKUP(ROWS($A$1:R1)&amp;COLUMNS($A$1:R1),'1.Roster'!$B$2:$D$169,3,0))),"EMPTYTY"),"EMPTYTY")</f>
        <v>(H110)
BECB
 HBGC</v>
      </c>
      <c r="S1" s="2" t="str">
        <f ca="1">IFERROR("("&amp;INDEX('1.Roster'!$C$2:$C$169,MATCH(ROWS($A$1:S1)&amp;COLUMNS($A$1:S1),'1.Roster'!$B$2:$B$169,0))&amp;")"&amp;CHAR(10)&amp;IFERROR(LEFT(VLOOKUP(ROWS($A$1:S1)&amp;COLUMNS($A$1:S1),'1.Roster'!$B$2:$D$169,3,0),FIND(",",VLOOKUP(ROWS($A$1:S1)&amp;COLUMNS($A$1:S1),'1.Roster'!$B$2:$D$169,3,0))-1)&amp;CHAR(10)&amp;RIGHT(VLOOKUP(ROWS($A$1:S1)&amp;COLUMNS($A$1:S1),'1.Roster'!$B$2:$D$169,3,0),LEN(VLOOKUP(ROWS($A$1:S1)&amp;COLUMNS($A$1:S1),'1.Roster'!$B$2:$D$169,3,0))-FIND(",",VLOOKUP(ROWS($A$1:S1)&amp;COLUMNS($A$1:S1),'1.Roster'!$B$2:$D$169,3,0))),"EMPTYTY"),"EMPTYTY")</f>
        <v>(H111)
DDBC
 HCBC</v>
      </c>
      <c r="T1" s="2" t="str">
        <f ca="1">IFERROR("("&amp;INDEX('1.Roster'!$C$2:$C$169,MATCH(ROWS($A$1:T1)&amp;COLUMNS($A$1:T1),'1.Roster'!$B$2:$B$169,0))&amp;")"&amp;CHAR(10)&amp;IFERROR(LEFT(VLOOKUP(ROWS($A$1:T1)&amp;COLUMNS($A$1:T1),'1.Roster'!$B$2:$D$169,3,0),FIND(",",VLOOKUP(ROWS($A$1:T1)&amp;COLUMNS($A$1:T1),'1.Roster'!$B$2:$D$169,3,0))-1)&amp;CHAR(10)&amp;RIGHT(VLOOKUP(ROWS($A$1:T1)&amp;COLUMNS($A$1:T1),'1.Roster'!$B$2:$D$169,3,0),LEN(VLOOKUP(ROWS($A$1:T1)&amp;COLUMNS($A$1:T1),'1.Roster'!$B$2:$D$169,3,0))-FIND(",",VLOOKUP(ROWS($A$1:T1)&amp;COLUMNS($A$1:T1),'1.Roster'!$B$2:$D$169,3,0))),"EMPTYTY"),"EMPTYTY")</f>
        <v>(H112)
GCEA
 BHDC</v>
      </c>
      <c r="U1" s="2" t="str">
        <f ca="1">IFERROR("("&amp;INDEX('1.Roster'!$C$2:$C$169,MATCH(ROWS($A$1:U1)&amp;COLUMNS($A$1:U1),'1.Roster'!$B$2:$B$169,0))&amp;")"&amp;CHAR(10)&amp;IFERROR(LEFT(VLOOKUP(ROWS($A$1:U1)&amp;COLUMNS($A$1:U1),'1.Roster'!$B$2:$D$169,3,0),FIND(",",VLOOKUP(ROWS($A$1:U1)&amp;COLUMNS($A$1:U1),'1.Roster'!$B$2:$D$169,3,0))-1)&amp;CHAR(10)&amp;RIGHT(VLOOKUP(ROWS($A$1:U1)&amp;COLUMNS($A$1:U1),'1.Roster'!$B$2:$D$169,3,0),LEN(VLOOKUP(ROWS($A$1:U1)&amp;COLUMNS($A$1:U1),'1.Roster'!$B$2:$D$169,3,0))-FIND(",",VLOOKUP(ROWS($A$1:U1)&amp;COLUMNS($A$1:U1),'1.Roster'!$B$2:$D$169,3,0))),"EMPTYTY"),"EMPTYTY")</f>
        <v>(H113)
EGBA
 GGEH</v>
      </c>
      <c r="V1" s="15"/>
      <c r="W1" s="2" t="str">
        <f ca="1">IFERROR("("&amp;INDEX('1.Roster'!$C$2:$C$169,MATCH(ROWS($A$1:W1)&amp;COLUMNS($A$1:W1),'1.Roster'!$B$2:$B$169,0))&amp;")"&amp;CHAR(10)&amp;IFERROR(LEFT(VLOOKUP(ROWS($A$1:W1)&amp;COLUMNS($A$1:W1),'1.Roster'!$B$2:$D$169,3,0),FIND(",",VLOOKUP(ROWS($A$1:W1)&amp;COLUMNS($A$1:W1),'1.Roster'!$B$2:$D$169,3,0))-1)&amp;CHAR(10)&amp;RIGHT(VLOOKUP(ROWS($A$1:W1)&amp;COLUMNS($A$1:W1),'1.Roster'!$B$2:$D$169,3,0),LEN(VLOOKUP(ROWS($A$1:W1)&amp;COLUMNS($A$1:W1),'1.Roster'!$B$2:$D$169,3,0))-FIND(",",VLOOKUP(ROWS($A$1:W1)&amp;COLUMNS($A$1:W1),'1.Roster'!$B$2:$D$169,3,0))),"EMPTYTY"),"EMPTYTY")</f>
        <v>(H2)
DBFF
 HHFD</v>
      </c>
      <c r="X1" s="2" t="str">
        <f ca="1">IFERROR("("&amp;INDEX('1.Roster'!$C$2:$C$169,MATCH(ROWS($A$1:X1)&amp;COLUMNS($A$1:X1),'1.Roster'!$B$2:$B$169,0))&amp;")"&amp;CHAR(10)&amp;IFERROR(LEFT(VLOOKUP(ROWS($A$1:X1)&amp;COLUMNS($A$1:X1),'1.Roster'!$B$2:$D$169,3,0),FIND(",",VLOOKUP(ROWS($A$1:X1)&amp;COLUMNS($A$1:X1),'1.Roster'!$B$2:$D$169,3,0))-1)&amp;CHAR(10)&amp;RIGHT(VLOOKUP(ROWS($A$1:X1)&amp;COLUMNS($A$1:X1),'1.Roster'!$B$2:$D$169,3,0),LEN(VLOOKUP(ROWS($A$1:X1)&amp;COLUMNS($A$1:X1),'1.Roster'!$B$2:$D$169,3,0))-FIND(",",VLOOKUP(ROWS($A$1:X1)&amp;COLUMNS($A$1:X1),'1.Roster'!$B$2:$D$169,3,0))),"EMPTYTY"),"EMPTYTY")</f>
        <v>(H4)
HAFC
 HGAB</v>
      </c>
      <c r="Y1" s="2" t="str">
        <f ca="1">IFERROR("("&amp;INDEX('1.Roster'!$C$2:$C$169,MATCH(ROWS($A$1:Y1)&amp;COLUMNS($A$1:Y1),'1.Roster'!$B$2:$B$169,0))&amp;")"&amp;CHAR(10)&amp;IFERROR(LEFT(VLOOKUP(ROWS($A$1:Y1)&amp;COLUMNS($A$1:Y1),'1.Roster'!$B$2:$D$169,3,0),FIND(",",VLOOKUP(ROWS($A$1:Y1)&amp;COLUMNS($A$1:Y1),'1.Roster'!$B$2:$D$169,3,0))-1)&amp;CHAR(10)&amp;RIGHT(VLOOKUP(ROWS($A$1:Y1)&amp;COLUMNS($A$1:Y1),'1.Roster'!$B$2:$D$169,3,0),LEN(VLOOKUP(ROWS($A$1:Y1)&amp;COLUMNS($A$1:Y1),'1.Roster'!$B$2:$D$169,3,0))-FIND(",",VLOOKUP(ROWS($A$1:Y1)&amp;COLUMNS($A$1:Y1),'1.Roster'!$B$2:$D$169,3,0))),"EMPTYTY"),"EMPTYTY")</f>
        <v>(H6)
GEFA
 BEBE</v>
      </c>
      <c r="Z1" s="2" t="str">
        <f ca="1">IFERROR("("&amp;INDEX('1.Roster'!$C$2:$C$169,MATCH(ROWS($A$1:Z1)&amp;COLUMNS($A$1:Z1),'1.Roster'!$B$2:$B$169,0))&amp;")"&amp;CHAR(10)&amp;IFERROR(LEFT(VLOOKUP(ROWS($A$1:Z1)&amp;COLUMNS($A$1:Z1),'1.Roster'!$B$2:$D$169,3,0),FIND(",",VLOOKUP(ROWS($A$1:Z1)&amp;COLUMNS($A$1:Z1),'1.Roster'!$B$2:$D$169,3,0))-1)&amp;CHAR(10)&amp;RIGHT(VLOOKUP(ROWS($A$1:Z1)&amp;COLUMNS($A$1:Z1),'1.Roster'!$B$2:$D$169,3,0),LEN(VLOOKUP(ROWS($A$1:Z1)&amp;COLUMNS($A$1:Z1),'1.Roster'!$B$2:$D$169,3,0))-FIND(",",VLOOKUP(ROWS($A$1:Z1)&amp;COLUMNS($A$1:Z1),'1.Roster'!$B$2:$D$169,3,0))),"EMPTYTY"),"EMPTYTY")</f>
        <v>(H8)
BEBB
 FCHD</v>
      </c>
      <c r="AA1" s="2" t="str">
        <f ca="1">IFERROR("("&amp;INDEX('1.Roster'!$C$2:$C$169,MATCH(ROWS($A$1:AA1)&amp;COLUMNS($A$1:AA1),'1.Roster'!$B$2:$B$169,0))&amp;")"&amp;CHAR(10)&amp;IFERROR(LEFT(VLOOKUP(ROWS($A$1:AA1)&amp;COLUMNS($A$1:AA1),'1.Roster'!$B$2:$D$169,3,0),FIND(",",VLOOKUP(ROWS($A$1:AA1)&amp;COLUMNS($A$1:AA1),'1.Roster'!$B$2:$D$169,3,0))-1)&amp;CHAR(10)&amp;RIGHT(VLOOKUP(ROWS($A$1:AA1)&amp;COLUMNS($A$1:AA1),'1.Roster'!$B$2:$D$169,3,0),LEN(VLOOKUP(ROWS($A$1:AA1)&amp;COLUMNS($A$1:AA1),'1.Roster'!$B$2:$D$169,3,0))-FIND(",",VLOOKUP(ROWS($A$1:AA1)&amp;COLUMNS($A$1:AA1),'1.Roster'!$B$2:$D$169,3,0))),"EMPTYTY"),"EMPTYTY")</f>
        <v>(H10)
FEAB
 FBBB</v>
      </c>
      <c r="AB1" s="2" t="str">
        <f ca="1">IFERROR("("&amp;INDEX('1.Roster'!$C$2:$C$169,MATCH(ROWS($A$1:AB1)&amp;COLUMNS($A$1:AB1),'1.Roster'!$B$2:$B$169,0))&amp;")"&amp;CHAR(10)&amp;IFERROR(LEFT(VLOOKUP(ROWS($A$1:AB1)&amp;COLUMNS($A$1:AB1),'1.Roster'!$B$2:$D$169,3,0),FIND(",",VLOOKUP(ROWS($A$1:AB1)&amp;COLUMNS($A$1:AB1),'1.Roster'!$B$2:$D$169,3,0))-1)&amp;CHAR(10)&amp;RIGHT(VLOOKUP(ROWS($A$1:AB1)&amp;COLUMNS($A$1:AB1),'1.Roster'!$B$2:$D$169,3,0),LEN(VLOOKUP(ROWS($A$1:AB1)&amp;COLUMNS($A$1:AB1),'1.Roster'!$B$2:$D$169,3,0))-FIND(",",VLOOKUP(ROWS($A$1:AB1)&amp;COLUMNS($A$1:AB1),'1.Roster'!$B$2:$D$169,3,0))),"EMPTYTY"),"EMPTYTY")</f>
        <v>(H12)
BCFF
 CFGG</v>
      </c>
      <c r="AC1" s="2" t="str">
        <f ca="1">IFERROR("("&amp;INDEX('1.Roster'!$C$2:$C$169,MATCH(ROWS($A$1:AC1)&amp;COLUMNS($A$1:AC1),'1.Roster'!$B$2:$B$169,0))&amp;")"&amp;CHAR(10)&amp;IFERROR(LEFT(VLOOKUP(ROWS($A$1:AC1)&amp;COLUMNS($A$1:AC1),'1.Roster'!$B$2:$D$169,3,0),FIND(",",VLOOKUP(ROWS($A$1:AC1)&amp;COLUMNS($A$1:AC1),'1.Roster'!$B$2:$D$169,3,0))-1)&amp;CHAR(10)&amp;RIGHT(VLOOKUP(ROWS($A$1:AC1)&amp;COLUMNS($A$1:AC1),'1.Roster'!$B$2:$D$169,3,0),LEN(VLOOKUP(ROWS($A$1:AC1)&amp;COLUMNS($A$1:AC1),'1.Roster'!$B$2:$D$169,3,0))-FIND(",",VLOOKUP(ROWS($A$1:AC1)&amp;COLUMNS($A$1:AC1),'1.Roster'!$B$2:$D$169,3,0))),"EMPTYTY"),"EMPTYTY")</f>
        <v>(H14)
GFEB
 BFGA</v>
      </c>
      <c r="AD1" s="5"/>
    </row>
    <row r="2" spans="1:30" ht="67.5" customHeight="1" thickBot="1" x14ac:dyDescent="0.3">
      <c r="A2" s="2" t="str">
        <f ca="1">IFERROR("("&amp;INDEX('1.Roster'!$C$2:$C$169,MATCH(ROWS($A$1:A2)&amp;COLUMNS($A$1:A2),'1.Roster'!$B$2:$B$169,0))&amp;")"&amp;CHAR(10)&amp;IFERROR(LEFT(VLOOKUP(ROWS($A$1:A2)&amp;COLUMNS($A$1:A2),'1.Roster'!$B$2:$D$169,3,0),FIND(",",VLOOKUP(ROWS($A$1:A2)&amp;COLUMNS($A$1:A2),'1.Roster'!$B$2:$D$169,3,0))-1)&amp;CHAR(10)&amp;RIGHT(VLOOKUP(ROWS($A$1:A2)&amp;COLUMNS($A$1:A2),'1.Roster'!$B$2:$D$169,3,0),LEN(VLOOKUP(ROWS($A$1:A2)&amp;COLUMNS($A$1:A2),'1.Roster'!$B$2:$D$169,3,0))-FIND(",",VLOOKUP(ROWS($A$1:A2)&amp;COLUMNS($A$1:A2),'1.Roster'!$B$2:$D$169,3,0))),"EMPTYTY"),"EMPTYTY")</f>
        <v>(G13)
GCCA
 HADH</v>
      </c>
      <c r="B2" s="2" t="str">
        <f ca="1">IFERROR("("&amp;INDEX('1.Roster'!$C$2:$C$169,MATCH(ROWS($A$1:B2)&amp;COLUMNS($A$1:B2),'1.Roster'!$B$2:$B$169,0))&amp;")"&amp;CHAR(10)&amp;IFERROR(LEFT(VLOOKUP(ROWS($A$1:B2)&amp;COLUMNS($A$1:B2),'1.Roster'!$B$2:$D$169,3,0),FIND(",",VLOOKUP(ROWS($A$1:B2)&amp;COLUMNS($A$1:B2),'1.Roster'!$B$2:$D$169,3,0))-1)&amp;CHAR(10)&amp;RIGHT(VLOOKUP(ROWS($A$1:B2)&amp;COLUMNS($A$1:B2),'1.Roster'!$B$2:$D$169,3,0),LEN(VLOOKUP(ROWS($A$1:B2)&amp;COLUMNS($A$1:B2),'1.Roster'!$B$2:$D$169,3,0))-FIND(",",VLOOKUP(ROWS($A$1:B2)&amp;COLUMNS($A$1:B2),'1.Roster'!$B$2:$D$169,3,0))),"EMPTYTY"),"EMPTYTY")</f>
        <v>(G11)
BHBF
 GAHA</v>
      </c>
      <c r="C2" s="2" t="str">
        <f ca="1">IFERROR("("&amp;INDEX('1.Roster'!$C$2:$C$169,MATCH(ROWS($A$1:C2)&amp;COLUMNS($A$1:C2),'1.Roster'!$B$2:$B$169,0))&amp;")"&amp;CHAR(10)&amp;IFERROR(LEFT(VLOOKUP(ROWS($A$1:C2)&amp;COLUMNS($A$1:C2),'1.Roster'!$B$2:$D$169,3,0),FIND(",",VLOOKUP(ROWS($A$1:C2)&amp;COLUMNS($A$1:C2),'1.Roster'!$B$2:$D$169,3,0))-1)&amp;CHAR(10)&amp;RIGHT(VLOOKUP(ROWS($A$1:C2)&amp;COLUMNS($A$1:C2),'1.Roster'!$B$2:$D$169,3,0),LEN(VLOOKUP(ROWS($A$1:C2)&amp;COLUMNS($A$1:C2),'1.Roster'!$B$2:$D$169,3,0))-FIND(",",VLOOKUP(ROWS($A$1:C2)&amp;COLUMNS($A$1:C2),'1.Roster'!$B$2:$D$169,3,0))),"EMPTYTY"),"EMPTYTY")</f>
        <v>(G9)
EGCE
 GEAF</v>
      </c>
      <c r="D2" s="2" t="str">
        <f ca="1">IFERROR("("&amp;INDEX('1.Roster'!$C$2:$C$169,MATCH(ROWS($A$1:D2)&amp;COLUMNS($A$1:D2),'1.Roster'!$B$2:$B$169,0))&amp;")"&amp;CHAR(10)&amp;IFERROR(LEFT(VLOOKUP(ROWS($A$1:D2)&amp;COLUMNS($A$1:D2),'1.Roster'!$B$2:$D$169,3,0),FIND(",",VLOOKUP(ROWS($A$1:D2)&amp;COLUMNS($A$1:D2),'1.Roster'!$B$2:$D$169,3,0))-1)&amp;CHAR(10)&amp;RIGHT(VLOOKUP(ROWS($A$1:D2)&amp;COLUMNS($A$1:D2),'1.Roster'!$B$2:$D$169,3,0),LEN(VLOOKUP(ROWS($A$1:D2)&amp;COLUMNS($A$1:D2),'1.Roster'!$B$2:$D$169,3,0))-FIND(",",VLOOKUP(ROWS($A$1:D2)&amp;COLUMNS($A$1:D2),'1.Roster'!$B$2:$D$169,3,0))),"EMPTYTY"),"EMPTYTY")</f>
        <v>(G7)
GHCC
 CDAH</v>
      </c>
      <c r="E2" s="2" t="str">
        <f ca="1">IFERROR("("&amp;INDEX('1.Roster'!$C$2:$C$169,MATCH(ROWS($A$1:E2)&amp;COLUMNS($A$1:E2),'1.Roster'!$B$2:$B$169,0))&amp;")"&amp;CHAR(10)&amp;IFERROR(LEFT(VLOOKUP(ROWS($A$1:E2)&amp;COLUMNS($A$1:E2),'1.Roster'!$B$2:$D$169,3,0),FIND(",",VLOOKUP(ROWS($A$1:E2)&amp;COLUMNS($A$1:E2),'1.Roster'!$B$2:$D$169,3,0))-1)&amp;CHAR(10)&amp;RIGHT(VLOOKUP(ROWS($A$1:E2)&amp;COLUMNS($A$1:E2),'1.Roster'!$B$2:$D$169,3,0),LEN(VLOOKUP(ROWS($A$1:E2)&amp;COLUMNS($A$1:E2),'1.Roster'!$B$2:$D$169,3,0))-FIND(",",VLOOKUP(ROWS($A$1:E2)&amp;COLUMNS($A$1:E2),'1.Roster'!$B$2:$D$169,3,0))),"EMPTYTY"),"EMPTYTY")</f>
        <v>(G5)
GBHF
 BFHC</v>
      </c>
      <c r="F2" s="2" t="str">
        <f ca="1">IFERROR("("&amp;INDEX('1.Roster'!$C$2:$C$169,MATCH(ROWS($A$1:F2)&amp;COLUMNS($A$1:F2),'1.Roster'!$B$2:$B$169,0))&amp;")"&amp;CHAR(10)&amp;IFERROR(LEFT(VLOOKUP(ROWS($A$1:F2)&amp;COLUMNS($A$1:F2),'1.Roster'!$B$2:$D$169,3,0),FIND(",",VLOOKUP(ROWS($A$1:F2)&amp;COLUMNS($A$1:F2),'1.Roster'!$B$2:$D$169,3,0))-1)&amp;CHAR(10)&amp;RIGHT(VLOOKUP(ROWS($A$1:F2)&amp;COLUMNS($A$1:F2),'1.Roster'!$B$2:$D$169,3,0),LEN(VLOOKUP(ROWS($A$1:F2)&amp;COLUMNS($A$1:F2),'1.Roster'!$B$2:$D$169,3,0))-FIND(",",VLOOKUP(ROWS($A$1:F2)&amp;COLUMNS($A$1:F2),'1.Roster'!$B$2:$D$169,3,0))),"EMPTYTY"),"EMPTYTY")</f>
        <v>(G3)
DCAF
 EEBB</v>
      </c>
      <c r="G2" s="2" t="str">
        <f ca="1">IFERROR("("&amp;INDEX('1.Roster'!$C$2:$C$169,MATCH(ROWS($A$1:G2)&amp;COLUMNS($A$1:G2),'1.Roster'!$B$2:$B$169,0))&amp;")"&amp;CHAR(10)&amp;IFERROR(LEFT(VLOOKUP(ROWS($A$1:G2)&amp;COLUMNS($A$1:G2),'1.Roster'!$B$2:$D$169,3,0),FIND(",",VLOOKUP(ROWS($A$1:G2)&amp;COLUMNS($A$1:G2),'1.Roster'!$B$2:$D$169,3,0))-1)&amp;CHAR(10)&amp;RIGHT(VLOOKUP(ROWS($A$1:G2)&amp;COLUMNS($A$1:G2),'1.Roster'!$B$2:$D$169,3,0),LEN(VLOOKUP(ROWS($A$1:G2)&amp;COLUMNS($A$1:G2),'1.Roster'!$B$2:$D$169,3,0))-FIND(",",VLOOKUP(ROWS($A$1:G2)&amp;COLUMNS($A$1:G2),'1.Roster'!$B$2:$D$169,3,0))),"EMPTYTY"),"EMPTYTY")</f>
        <v>(G1)
FDFD
 EFBB</v>
      </c>
      <c r="H2" s="2" t="str">
        <f ca="1">IFERROR("("&amp;INDEX('1.Roster'!$C$2:$C$169,MATCH(ROWS($A$1:H2)&amp;COLUMNS($A$1:H2),'1.Roster'!$B$2:$B$169,0))&amp;")"&amp;CHAR(10)&amp;IFERROR(LEFT(VLOOKUP(ROWS($A$1:H2)&amp;COLUMNS($A$1:H2),'1.Roster'!$B$2:$D$169,3,0),FIND(",",VLOOKUP(ROWS($A$1:H2)&amp;COLUMNS($A$1:H2),'1.Roster'!$B$2:$D$169,3,0))-1)&amp;CHAR(10)&amp;RIGHT(VLOOKUP(ROWS($A$1:H2)&amp;COLUMNS($A$1:H2),'1.Roster'!$B$2:$D$169,3,0),LEN(VLOOKUP(ROWS($A$1:H2)&amp;COLUMNS($A$1:H2),'1.Roster'!$B$2:$D$169,3,0))-FIND(",",VLOOKUP(ROWS($A$1:H2)&amp;COLUMNS($A$1:H2),'1.Roster'!$B$2:$D$169,3,0))),"EMPTYTY"),"EMPTYTY")</f>
        <v>(G101)
ECHB
 CCHE</v>
      </c>
      <c r="I2" s="19" t="str">
        <f ca="1">IFERROR("("&amp;INDEX('1.Roster'!$C$2:$C$169,MATCH(ROWS($A$1:I2)&amp;COLUMNS($A$1:I2),'1.Roster'!$B$2:$B$169,0))&amp;")"&amp;CHAR(10)&amp;IFERROR(LEFT(VLOOKUP(ROWS($A$1:I2)&amp;COLUMNS($A$1:I2),'1.Roster'!$B$2:$D$169,3,0),FIND(",",VLOOKUP(ROWS($A$1:I2)&amp;COLUMNS($A$1:I2),'1.Roster'!$B$2:$D$169,3,0))-1)&amp;CHAR(10)&amp;RIGHT(VLOOKUP(ROWS($A$1:I2)&amp;COLUMNS($A$1:I2),'1.Roster'!$B$2:$D$169,3,0),LEN(VLOOKUP(ROWS($A$1:I2)&amp;COLUMNS($A$1:I2),'1.Roster'!$B$2:$D$169,3,0))-FIND(",",VLOOKUP(ROWS($A$1:I2)&amp;COLUMNS($A$1:I2),'1.Roster'!$B$2:$D$169,3,0))),"EMPTYTY"),"EMPTYTY")</f>
        <v>(G102)
ACFA
 FCGH</v>
      </c>
      <c r="J2" s="18" t="str">
        <f ca="1">IFERROR("("&amp;INDEX('1.Roster'!$C$2:$C$169,MATCH(ROWS($A$1:J2)&amp;COLUMNS($A$1:J2),'1.Roster'!$B$2:$B$169,0))&amp;")"&amp;CHAR(10)&amp;IFERROR(LEFT(VLOOKUP(ROWS($A$1:J2)&amp;COLUMNS($A$1:J2),'1.Roster'!$B$2:$D$169,3,0),FIND(",",VLOOKUP(ROWS($A$1:J2)&amp;COLUMNS($A$1:J2),'1.Roster'!$B$2:$D$169,3,0))-1)&amp;CHAR(10)&amp;RIGHT(VLOOKUP(ROWS($A$1:J2)&amp;COLUMNS($A$1:J2),'1.Roster'!$B$2:$D$169,3,0),LEN(VLOOKUP(ROWS($A$1:J2)&amp;COLUMNS($A$1:J2),'1.Roster'!$B$2:$D$169,3,0))-FIND(",",VLOOKUP(ROWS($A$1:J2)&amp;COLUMNS($A$1:J2),'1.Roster'!$B$2:$D$169,3,0))),"EMPTYTY"),"EMPTYTY")</f>
        <v>(G103)
FFAA
 HADA</v>
      </c>
      <c r="K2" s="2" t="str">
        <f ca="1">IFERROR("("&amp;INDEX('1.Roster'!$C$2:$C$169,MATCH(ROWS($A$1:K2)&amp;COLUMNS($A$1:K2),'1.Roster'!$B$2:$B$169,0))&amp;")"&amp;CHAR(10)&amp;IFERROR(LEFT(VLOOKUP(ROWS($A$1:K2)&amp;COLUMNS($A$1:K2),'1.Roster'!$B$2:$D$169,3,0),FIND(",",VLOOKUP(ROWS($A$1:K2)&amp;COLUMNS($A$1:K2),'1.Roster'!$B$2:$D$169,3,0))-1)&amp;CHAR(10)&amp;RIGHT(VLOOKUP(ROWS($A$1:K2)&amp;COLUMNS($A$1:K2),'1.Roster'!$B$2:$D$169,3,0),LEN(VLOOKUP(ROWS($A$1:K2)&amp;COLUMNS($A$1:K2),'1.Roster'!$B$2:$D$169,3,0))-FIND(",",VLOOKUP(ROWS($A$1:K2)&amp;COLUMNS($A$1:K2),'1.Roster'!$B$2:$D$169,3,0))),"EMPTYTY"),"EMPTYTY")</f>
        <v>(G104)
ADCH
 DHAA</v>
      </c>
      <c r="L2" s="2" t="str">
        <f ca="1">IFERROR("("&amp;INDEX('1.Roster'!$C$2:$C$169,MATCH(ROWS($A$1:L2)&amp;COLUMNS($A$1:L2),'1.Roster'!$B$2:$B$169,0))&amp;")"&amp;CHAR(10)&amp;IFERROR(LEFT(VLOOKUP(ROWS($A$1:L2)&amp;COLUMNS($A$1:L2),'1.Roster'!$B$2:$D$169,3,0),FIND(",",VLOOKUP(ROWS($A$1:L2)&amp;COLUMNS($A$1:L2),'1.Roster'!$B$2:$D$169,3,0))-1)&amp;CHAR(10)&amp;RIGHT(VLOOKUP(ROWS($A$1:L2)&amp;COLUMNS($A$1:L2),'1.Roster'!$B$2:$D$169,3,0),LEN(VLOOKUP(ROWS($A$1:L2)&amp;COLUMNS($A$1:L2),'1.Roster'!$B$2:$D$169,3,0))-FIND(",",VLOOKUP(ROWS($A$1:L2)&amp;COLUMNS($A$1:L2),'1.Roster'!$B$2:$D$169,3,0))),"EMPTYTY"),"EMPTYTY")</f>
        <v>(G105)
CBAC
 HFDG</v>
      </c>
      <c r="M2" s="2" t="str">
        <f ca="1">IFERROR("("&amp;INDEX('1.Roster'!$C$2:$C$169,MATCH(ROWS($A$1:M2)&amp;COLUMNS($A$1:M2),'1.Roster'!$B$2:$B$169,0))&amp;")"&amp;CHAR(10)&amp;IFERROR(LEFT(VLOOKUP(ROWS($A$1:M2)&amp;COLUMNS($A$1:M2),'1.Roster'!$B$2:$D$169,3,0),FIND(",",VLOOKUP(ROWS($A$1:M2)&amp;COLUMNS($A$1:M2),'1.Roster'!$B$2:$D$169,3,0))-1)&amp;CHAR(10)&amp;RIGHT(VLOOKUP(ROWS($A$1:M2)&amp;COLUMNS($A$1:M2),'1.Roster'!$B$2:$D$169,3,0),LEN(VLOOKUP(ROWS($A$1:M2)&amp;COLUMNS($A$1:M2),'1.Roster'!$B$2:$D$169,3,0))-FIND(",",VLOOKUP(ROWS($A$1:M2)&amp;COLUMNS($A$1:M2),'1.Roster'!$B$2:$D$169,3,0))),"EMPTYTY"),"EMPTYTY")</f>
        <v>(G106)
CAFG
 DCBE</v>
      </c>
      <c r="N2" s="2" t="str">
        <f ca="1">IFERROR("("&amp;INDEX('1.Roster'!$C$2:$C$169,MATCH(ROWS($A$1:N2)&amp;COLUMNS($A$1:N2),'1.Roster'!$B$2:$B$169,0))&amp;")"&amp;CHAR(10)&amp;IFERROR(LEFT(VLOOKUP(ROWS($A$1:N2)&amp;COLUMNS($A$1:N2),'1.Roster'!$B$2:$D$169,3,0),FIND(",",VLOOKUP(ROWS($A$1:N2)&amp;COLUMNS($A$1:N2),'1.Roster'!$B$2:$D$169,3,0))-1)&amp;CHAR(10)&amp;RIGHT(VLOOKUP(ROWS($A$1:N2)&amp;COLUMNS($A$1:N2),'1.Roster'!$B$2:$D$169,3,0),LEN(VLOOKUP(ROWS($A$1:N2)&amp;COLUMNS($A$1:N2),'1.Roster'!$B$2:$D$169,3,0))-FIND(",",VLOOKUP(ROWS($A$1:N2)&amp;COLUMNS($A$1:N2),'1.Roster'!$B$2:$D$169,3,0))),"EMPTYTY"),"EMPTYTY")</f>
        <v>(G107)
GEHD
 AAFG</v>
      </c>
      <c r="O2" s="2" t="str">
        <f ca="1">IFERROR("("&amp;INDEX('1.Roster'!$C$2:$C$169,MATCH(ROWS($A$1:O2)&amp;COLUMNS($A$1:O2),'1.Roster'!$B$2:$B$169,0))&amp;")"&amp;CHAR(10)&amp;IFERROR(LEFT(VLOOKUP(ROWS($A$1:O2)&amp;COLUMNS($A$1:O2),'1.Roster'!$B$2:$D$169,3,0),FIND(",",VLOOKUP(ROWS($A$1:O2)&amp;COLUMNS($A$1:O2),'1.Roster'!$B$2:$D$169,3,0))-1)&amp;CHAR(10)&amp;RIGHT(VLOOKUP(ROWS($A$1:O2)&amp;COLUMNS($A$1:O2),'1.Roster'!$B$2:$D$169,3,0),LEN(VLOOKUP(ROWS($A$1:O2)&amp;COLUMNS($A$1:O2),'1.Roster'!$B$2:$D$169,3,0))-FIND(",",VLOOKUP(ROWS($A$1:O2)&amp;COLUMNS($A$1:O2),'1.Roster'!$B$2:$D$169,3,0))),"EMPTYTY"),"EMPTYTY")</f>
        <v>(G108)
HCHF
 CDFA</v>
      </c>
      <c r="P2" s="2" t="str">
        <f ca="1">IFERROR("("&amp;INDEX('1.Roster'!$C$2:$C$169,MATCH(ROWS($A$1:P2)&amp;COLUMNS($A$1:P2),'1.Roster'!$B$2:$B$169,0))&amp;")"&amp;CHAR(10)&amp;IFERROR(LEFT(VLOOKUP(ROWS($A$1:P2)&amp;COLUMNS($A$1:P2),'1.Roster'!$B$2:$D$169,3,0),FIND(",",VLOOKUP(ROWS($A$1:P2)&amp;COLUMNS($A$1:P2),'1.Roster'!$B$2:$D$169,3,0))-1)&amp;CHAR(10)&amp;RIGHT(VLOOKUP(ROWS($A$1:P2)&amp;COLUMNS($A$1:P2),'1.Roster'!$B$2:$D$169,3,0),LEN(VLOOKUP(ROWS($A$1:P2)&amp;COLUMNS($A$1:P2),'1.Roster'!$B$2:$D$169,3,0))-FIND(",",VLOOKUP(ROWS($A$1:P2)&amp;COLUMNS($A$1:P2),'1.Roster'!$B$2:$D$169,3,0))),"EMPTYTY"),"EMPTYTY")</f>
        <v>(G109)
HGBA
 BHHH</v>
      </c>
      <c r="Q2" s="2" t="str">
        <f ca="1">IFERROR("("&amp;INDEX('1.Roster'!$C$2:$C$169,MATCH(ROWS($A$1:Q2)&amp;COLUMNS($A$1:Q2),'1.Roster'!$B$2:$B$169,0))&amp;")"&amp;CHAR(10)&amp;IFERROR(LEFT(VLOOKUP(ROWS($A$1:Q2)&amp;COLUMNS($A$1:Q2),'1.Roster'!$B$2:$D$169,3,0),FIND(",",VLOOKUP(ROWS($A$1:Q2)&amp;COLUMNS($A$1:Q2),'1.Roster'!$B$2:$D$169,3,0))-1)&amp;CHAR(10)&amp;RIGHT(VLOOKUP(ROWS($A$1:Q2)&amp;COLUMNS($A$1:Q2),'1.Roster'!$B$2:$D$169,3,0),LEN(VLOOKUP(ROWS($A$1:Q2)&amp;COLUMNS($A$1:Q2),'1.Roster'!$B$2:$D$169,3,0))-FIND(",",VLOOKUP(ROWS($A$1:Q2)&amp;COLUMNS($A$1:Q2),'1.Roster'!$B$2:$D$169,3,0))),"EMPTYTY"),"EMPTYTY")</f>
        <v>(G110)
HFBF
 FBGA</v>
      </c>
      <c r="R2" s="2" t="str">
        <f ca="1">IFERROR("("&amp;INDEX('1.Roster'!$C$2:$C$169,MATCH(ROWS($A$1:R2)&amp;COLUMNS($A$1:R2),'1.Roster'!$B$2:$B$169,0))&amp;")"&amp;CHAR(10)&amp;IFERROR(LEFT(VLOOKUP(ROWS($A$1:R2)&amp;COLUMNS($A$1:R2),'1.Roster'!$B$2:$D$169,3,0),FIND(",",VLOOKUP(ROWS($A$1:R2)&amp;COLUMNS($A$1:R2),'1.Roster'!$B$2:$D$169,3,0))-1)&amp;CHAR(10)&amp;RIGHT(VLOOKUP(ROWS($A$1:R2)&amp;COLUMNS($A$1:R2),'1.Roster'!$B$2:$D$169,3,0),LEN(VLOOKUP(ROWS($A$1:R2)&amp;COLUMNS($A$1:R2),'1.Roster'!$B$2:$D$169,3,0))-FIND(",",VLOOKUP(ROWS($A$1:R2)&amp;COLUMNS($A$1:R2),'1.Roster'!$B$2:$D$169,3,0))),"EMPTYTY"),"EMPTYTY")</f>
        <v>(G111)
EGAF
 FEEA</v>
      </c>
      <c r="S2" s="2" t="str">
        <f ca="1">IFERROR("("&amp;INDEX('1.Roster'!$C$2:$C$169,MATCH(ROWS($A$1:S2)&amp;COLUMNS($A$1:S2),'1.Roster'!$B$2:$B$169,0))&amp;")"&amp;CHAR(10)&amp;IFERROR(LEFT(VLOOKUP(ROWS($A$1:S2)&amp;COLUMNS($A$1:S2),'1.Roster'!$B$2:$D$169,3,0),FIND(",",VLOOKUP(ROWS($A$1:S2)&amp;COLUMNS($A$1:S2),'1.Roster'!$B$2:$D$169,3,0))-1)&amp;CHAR(10)&amp;RIGHT(VLOOKUP(ROWS($A$1:S2)&amp;COLUMNS($A$1:S2),'1.Roster'!$B$2:$D$169,3,0),LEN(VLOOKUP(ROWS($A$1:S2)&amp;COLUMNS($A$1:S2),'1.Roster'!$B$2:$D$169,3,0))-FIND(",",VLOOKUP(ROWS($A$1:S2)&amp;COLUMNS($A$1:S2),'1.Roster'!$B$2:$D$169,3,0))),"EMPTYTY"),"EMPTYTY")</f>
        <v>(G112)
BFFF
 CHFB</v>
      </c>
      <c r="T2" s="2" t="str">
        <f ca="1">IFERROR("("&amp;INDEX('1.Roster'!$C$2:$C$169,MATCH(ROWS($A$1:T2)&amp;COLUMNS($A$1:T2),'1.Roster'!$B$2:$B$169,0))&amp;")"&amp;CHAR(10)&amp;IFERROR(LEFT(VLOOKUP(ROWS($A$1:T2)&amp;COLUMNS($A$1:T2),'1.Roster'!$B$2:$D$169,3,0),FIND(",",VLOOKUP(ROWS($A$1:T2)&amp;COLUMNS($A$1:T2),'1.Roster'!$B$2:$D$169,3,0))-1)&amp;CHAR(10)&amp;RIGHT(VLOOKUP(ROWS($A$1:T2)&amp;COLUMNS($A$1:T2),'1.Roster'!$B$2:$D$169,3,0),LEN(VLOOKUP(ROWS($A$1:T2)&amp;COLUMNS($A$1:T2),'1.Roster'!$B$2:$D$169,3,0))-FIND(",",VLOOKUP(ROWS($A$1:T2)&amp;COLUMNS($A$1:T2),'1.Roster'!$B$2:$D$169,3,0))),"EMPTYTY"),"EMPTYTY")</f>
        <v>(G113)
BHFB
 AFCE</v>
      </c>
      <c r="U2" s="2" t="str">
        <f ca="1">IFERROR("("&amp;INDEX('1.Roster'!$C$2:$C$169,MATCH(ROWS($A$1:U2)&amp;COLUMNS($A$1:U2),'1.Roster'!$B$2:$B$169,0))&amp;")"&amp;CHAR(10)&amp;IFERROR(LEFT(VLOOKUP(ROWS($A$1:U2)&amp;COLUMNS($A$1:U2),'1.Roster'!$B$2:$D$169,3,0),FIND(",",VLOOKUP(ROWS($A$1:U2)&amp;COLUMNS($A$1:U2),'1.Roster'!$B$2:$D$169,3,0))-1)&amp;CHAR(10)&amp;RIGHT(VLOOKUP(ROWS($A$1:U2)&amp;COLUMNS($A$1:U2),'1.Roster'!$B$2:$D$169,3,0),LEN(VLOOKUP(ROWS($A$1:U2)&amp;COLUMNS($A$1:U2),'1.Roster'!$B$2:$D$169,3,0))-FIND(",",VLOOKUP(ROWS($A$1:U2)&amp;COLUMNS($A$1:U2),'1.Roster'!$B$2:$D$169,3,0))),"EMPTYTY"),"EMPTYTY")</f>
        <v>(G114)
CFDC
 CHAG</v>
      </c>
      <c r="V2" s="2" t="str">
        <f ca="1">IFERROR("("&amp;INDEX('1.Roster'!$C$2:$C$169,MATCH(ROWS($A$1:V2)&amp;COLUMNS($A$1:V2),'1.Roster'!$B$2:$B$169,0))&amp;")"&amp;CHAR(10)&amp;IFERROR(LEFT(VLOOKUP(ROWS($A$1:V2)&amp;COLUMNS($A$1:V2),'1.Roster'!$B$2:$D$169,3,0),FIND(",",VLOOKUP(ROWS($A$1:V2)&amp;COLUMNS($A$1:V2),'1.Roster'!$B$2:$D$169,3,0))-1)&amp;CHAR(10)&amp;RIGHT(VLOOKUP(ROWS($A$1:V2)&amp;COLUMNS($A$1:V2),'1.Roster'!$B$2:$D$169,3,0),LEN(VLOOKUP(ROWS($A$1:V2)&amp;COLUMNS($A$1:V2),'1.Roster'!$B$2:$D$169,3,0))-FIND(",",VLOOKUP(ROWS($A$1:V2)&amp;COLUMNS($A$1:V2),'1.Roster'!$B$2:$D$169,3,0))),"EMPTYTY"),"EMPTYTY")</f>
        <v>(G115)
EBFG
 AECG</v>
      </c>
      <c r="W2" s="2" t="str">
        <f ca="1">IFERROR("("&amp;INDEX('1.Roster'!$C$2:$C$169,MATCH(ROWS($A$1:W2)&amp;COLUMNS($A$1:W2),'1.Roster'!$B$2:$B$169,0))&amp;")"&amp;CHAR(10)&amp;IFERROR(LEFT(VLOOKUP(ROWS($A$1:W2)&amp;COLUMNS($A$1:W2),'1.Roster'!$B$2:$D$169,3,0),FIND(",",VLOOKUP(ROWS($A$1:W2)&amp;COLUMNS($A$1:W2),'1.Roster'!$B$2:$D$169,3,0))-1)&amp;CHAR(10)&amp;RIGHT(VLOOKUP(ROWS($A$1:W2)&amp;COLUMNS($A$1:W2),'1.Roster'!$B$2:$D$169,3,0),LEN(VLOOKUP(ROWS($A$1:W2)&amp;COLUMNS($A$1:W2),'1.Roster'!$B$2:$D$169,3,0))-FIND(",",VLOOKUP(ROWS($A$1:W2)&amp;COLUMNS($A$1:W2),'1.Roster'!$B$2:$D$169,3,0))),"EMPTYTY"),"EMPTYTY")</f>
        <v>(G2)
GBHE
 HAHC</v>
      </c>
      <c r="X2" s="2" t="str">
        <f ca="1">IFERROR("("&amp;INDEX('1.Roster'!$C$2:$C$169,MATCH(ROWS($A$1:X2)&amp;COLUMNS($A$1:X2),'1.Roster'!$B$2:$B$169,0))&amp;")"&amp;CHAR(10)&amp;IFERROR(LEFT(VLOOKUP(ROWS($A$1:X2)&amp;COLUMNS($A$1:X2),'1.Roster'!$B$2:$D$169,3,0),FIND(",",VLOOKUP(ROWS($A$1:X2)&amp;COLUMNS($A$1:X2),'1.Roster'!$B$2:$D$169,3,0))-1)&amp;CHAR(10)&amp;RIGHT(VLOOKUP(ROWS($A$1:X2)&amp;COLUMNS($A$1:X2),'1.Roster'!$B$2:$D$169,3,0),LEN(VLOOKUP(ROWS($A$1:X2)&amp;COLUMNS($A$1:X2),'1.Roster'!$B$2:$D$169,3,0))-FIND(",",VLOOKUP(ROWS($A$1:X2)&amp;COLUMNS($A$1:X2),'1.Roster'!$B$2:$D$169,3,0))),"EMPTYTY"),"EMPTYTY")</f>
        <v>(G4)
BDAB
 CAAB</v>
      </c>
      <c r="Y2" s="2" t="str">
        <f ca="1">IFERROR("("&amp;INDEX('1.Roster'!$C$2:$C$169,MATCH(ROWS($A$1:Y2)&amp;COLUMNS($A$1:Y2),'1.Roster'!$B$2:$B$169,0))&amp;")"&amp;CHAR(10)&amp;IFERROR(LEFT(VLOOKUP(ROWS($A$1:Y2)&amp;COLUMNS($A$1:Y2),'1.Roster'!$B$2:$D$169,3,0),FIND(",",VLOOKUP(ROWS($A$1:Y2)&amp;COLUMNS($A$1:Y2),'1.Roster'!$B$2:$D$169,3,0))-1)&amp;CHAR(10)&amp;RIGHT(VLOOKUP(ROWS($A$1:Y2)&amp;COLUMNS($A$1:Y2),'1.Roster'!$B$2:$D$169,3,0),LEN(VLOOKUP(ROWS($A$1:Y2)&amp;COLUMNS($A$1:Y2),'1.Roster'!$B$2:$D$169,3,0))-FIND(",",VLOOKUP(ROWS($A$1:Y2)&amp;COLUMNS($A$1:Y2),'1.Roster'!$B$2:$D$169,3,0))),"EMPTYTY"),"EMPTYTY")</f>
        <v>(G6)
CBEG
 BGCC</v>
      </c>
      <c r="Z2" s="2" t="str">
        <f ca="1">IFERROR("("&amp;INDEX('1.Roster'!$C$2:$C$169,MATCH(ROWS($A$1:Z2)&amp;COLUMNS($A$1:Z2),'1.Roster'!$B$2:$B$169,0))&amp;")"&amp;CHAR(10)&amp;IFERROR(LEFT(VLOOKUP(ROWS($A$1:Z2)&amp;COLUMNS($A$1:Z2),'1.Roster'!$B$2:$D$169,3,0),FIND(",",VLOOKUP(ROWS($A$1:Z2)&amp;COLUMNS($A$1:Z2),'1.Roster'!$B$2:$D$169,3,0))-1)&amp;CHAR(10)&amp;RIGHT(VLOOKUP(ROWS($A$1:Z2)&amp;COLUMNS($A$1:Z2),'1.Roster'!$B$2:$D$169,3,0),LEN(VLOOKUP(ROWS($A$1:Z2)&amp;COLUMNS($A$1:Z2),'1.Roster'!$B$2:$D$169,3,0))-FIND(",",VLOOKUP(ROWS($A$1:Z2)&amp;COLUMNS($A$1:Z2),'1.Roster'!$B$2:$D$169,3,0))),"EMPTYTY"),"EMPTYTY")</f>
        <v>(G8)
FABH
 AGHB</v>
      </c>
      <c r="AA2" s="2" t="str">
        <f ca="1">IFERROR("("&amp;INDEX('1.Roster'!$C$2:$C$169,MATCH(ROWS($A$1:AA2)&amp;COLUMNS($A$1:AA2),'1.Roster'!$B$2:$B$169,0))&amp;")"&amp;CHAR(10)&amp;IFERROR(LEFT(VLOOKUP(ROWS($A$1:AA2)&amp;COLUMNS($A$1:AA2),'1.Roster'!$B$2:$D$169,3,0),FIND(",",VLOOKUP(ROWS($A$1:AA2)&amp;COLUMNS($A$1:AA2),'1.Roster'!$B$2:$D$169,3,0))-1)&amp;CHAR(10)&amp;RIGHT(VLOOKUP(ROWS($A$1:AA2)&amp;COLUMNS($A$1:AA2),'1.Roster'!$B$2:$D$169,3,0),LEN(VLOOKUP(ROWS($A$1:AA2)&amp;COLUMNS($A$1:AA2),'1.Roster'!$B$2:$D$169,3,0))-FIND(",",VLOOKUP(ROWS($A$1:AA2)&amp;COLUMNS($A$1:AA2),'1.Roster'!$B$2:$D$169,3,0))),"EMPTYTY"),"EMPTYTY")</f>
        <v>(G10)
HAGB
 ACDG</v>
      </c>
      <c r="AB2" s="2" t="str">
        <f ca="1">IFERROR("("&amp;INDEX('1.Roster'!$C$2:$C$169,MATCH(ROWS($A$1:AB2)&amp;COLUMNS($A$1:AB2),'1.Roster'!$B$2:$B$169,0))&amp;")"&amp;CHAR(10)&amp;IFERROR(LEFT(VLOOKUP(ROWS($A$1:AB2)&amp;COLUMNS($A$1:AB2),'1.Roster'!$B$2:$D$169,3,0),FIND(",",VLOOKUP(ROWS($A$1:AB2)&amp;COLUMNS($A$1:AB2),'1.Roster'!$B$2:$D$169,3,0))-1)&amp;CHAR(10)&amp;RIGHT(VLOOKUP(ROWS($A$1:AB2)&amp;COLUMNS($A$1:AB2),'1.Roster'!$B$2:$D$169,3,0),LEN(VLOOKUP(ROWS($A$1:AB2)&amp;COLUMNS($A$1:AB2),'1.Roster'!$B$2:$D$169,3,0))-FIND(",",VLOOKUP(ROWS($A$1:AB2)&amp;COLUMNS($A$1:AB2),'1.Roster'!$B$2:$D$169,3,0))),"EMPTYTY"),"EMPTYTY")</f>
        <v>(G12)
HEDB
 CDFE</v>
      </c>
      <c r="AC2" s="2" t="str">
        <f ca="1">IFERROR("("&amp;INDEX('1.Roster'!$C$2:$C$169,MATCH(ROWS($A$1:AC2)&amp;COLUMNS($A$1:AC2),'1.Roster'!$B$2:$B$169,0))&amp;")"&amp;CHAR(10)&amp;IFERROR(LEFT(VLOOKUP(ROWS($A$1:AC2)&amp;COLUMNS($A$1:AC2),'1.Roster'!$B$2:$D$169,3,0),FIND(",",VLOOKUP(ROWS($A$1:AC2)&amp;COLUMNS($A$1:AC2),'1.Roster'!$B$2:$D$169,3,0))-1)&amp;CHAR(10)&amp;RIGHT(VLOOKUP(ROWS($A$1:AC2)&amp;COLUMNS($A$1:AC2),'1.Roster'!$B$2:$D$169,3,0),LEN(VLOOKUP(ROWS($A$1:AC2)&amp;COLUMNS($A$1:AC2),'1.Roster'!$B$2:$D$169,3,0))-FIND(",",VLOOKUP(ROWS($A$1:AC2)&amp;COLUMNS($A$1:AC2),'1.Roster'!$B$2:$D$169,3,0))),"EMPTYTY"),"EMPTYTY")</f>
        <v>(G14)
ACEE
 AGGA</v>
      </c>
      <c r="AD2" s="5"/>
    </row>
    <row r="3" spans="1:30" ht="67.5" customHeight="1" thickBot="1" x14ac:dyDescent="0.3">
      <c r="A3" s="4"/>
      <c r="B3" s="2" t="str">
        <f ca="1">IFERROR("("&amp;INDEX('1.Roster'!$C$2:$C$169,MATCH(ROWS($A$1:B3)&amp;COLUMNS($A$1:B3),'1.Roster'!$B$2:$B$169,0))&amp;")"&amp;CHAR(10)&amp;IFERROR(LEFT(VLOOKUP(ROWS($A$1:B3)&amp;COLUMNS($A$1:B3),'1.Roster'!$B$2:$D$169,3,0),FIND(",",VLOOKUP(ROWS($A$1:B3)&amp;COLUMNS($A$1:B3),'1.Roster'!$B$2:$D$169,3,0))-1)&amp;CHAR(10)&amp;RIGHT(VLOOKUP(ROWS($A$1:B3)&amp;COLUMNS($A$1:B3),'1.Roster'!$B$2:$D$169,3,0),LEN(VLOOKUP(ROWS($A$1:B3)&amp;COLUMNS($A$1:B3),'1.Roster'!$B$2:$D$169,3,0))-FIND(",",VLOOKUP(ROWS($A$1:B3)&amp;COLUMNS($A$1:B3),'1.Roster'!$B$2:$D$169,3,0))),"EMPTYTY"),"EMPTYTY")</f>
        <v>(F11)
ABFE
 FEGC</v>
      </c>
      <c r="C3" s="2" t="str">
        <f ca="1">IFERROR("("&amp;INDEX('1.Roster'!$C$2:$C$169,MATCH(ROWS($A$1:C3)&amp;COLUMNS($A$1:C3),'1.Roster'!$B$2:$B$169,0))&amp;")"&amp;CHAR(10)&amp;IFERROR(LEFT(VLOOKUP(ROWS($A$1:C3)&amp;COLUMNS($A$1:C3),'1.Roster'!$B$2:$D$169,3,0),FIND(",",VLOOKUP(ROWS($A$1:C3)&amp;COLUMNS($A$1:C3),'1.Roster'!$B$2:$D$169,3,0))-1)&amp;CHAR(10)&amp;RIGHT(VLOOKUP(ROWS($A$1:C3)&amp;COLUMNS($A$1:C3),'1.Roster'!$B$2:$D$169,3,0),LEN(VLOOKUP(ROWS($A$1:C3)&amp;COLUMNS($A$1:C3),'1.Roster'!$B$2:$D$169,3,0))-FIND(",",VLOOKUP(ROWS($A$1:C3)&amp;COLUMNS($A$1:C3),'1.Roster'!$B$2:$D$169,3,0))),"EMPTYTY"),"EMPTYTY")</f>
        <v>(F9)
ECEB
 DEEA</v>
      </c>
      <c r="D3" s="2" t="str">
        <f ca="1">IFERROR("("&amp;INDEX('1.Roster'!$C$2:$C$169,MATCH(ROWS($A$1:D3)&amp;COLUMNS($A$1:D3),'1.Roster'!$B$2:$B$169,0))&amp;")"&amp;CHAR(10)&amp;IFERROR(LEFT(VLOOKUP(ROWS($A$1:D3)&amp;COLUMNS($A$1:D3),'1.Roster'!$B$2:$D$169,3,0),FIND(",",VLOOKUP(ROWS($A$1:D3)&amp;COLUMNS($A$1:D3),'1.Roster'!$B$2:$D$169,3,0))-1)&amp;CHAR(10)&amp;RIGHT(VLOOKUP(ROWS($A$1:D3)&amp;COLUMNS($A$1:D3),'1.Roster'!$B$2:$D$169,3,0),LEN(VLOOKUP(ROWS($A$1:D3)&amp;COLUMNS($A$1:D3),'1.Roster'!$B$2:$D$169,3,0))-FIND(",",VLOOKUP(ROWS($A$1:D3)&amp;COLUMNS($A$1:D3),'1.Roster'!$B$2:$D$169,3,0))),"EMPTYTY"),"EMPTYTY")</f>
        <v>(F7)
AHGD
 ADEH</v>
      </c>
      <c r="E3" s="2" t="str">
        <f ca="1">IFERROR("("&amp;INDEX('1.Roster'!$C$2:$C$169,MATCH(ROWS($A$1:E3)&amp;COLUMNS($A$1:E3),'1.Roster'!$B$2:$B$169,0))&amp;")"&amp;CHAR(10)&amp;IFERROR(LEFT(VLOOKUP(ROWS($A$1:E3)&amp;COLUMNS($A$1:E3),'1.Roster'!$B$2:$D$169,3,0),FIND(",",VLOOKUP(ROWS($A$1:E3)&amp;COLUMNS($A$1:E3),'1.Roster'!$B$2:$D$169,3,0))-1)&amp;CHAR(10)&amp;RIGHT(VLOOKUP(ROWS($A$1:E3)&amp;COLUMNS($A$1:E3),'1.Roster'!$B$2:$D$169,3,0),LEN(VLOOKUP(ROWS($A$1:E3)&amp;COLUMNS($A$1:E3),'1.Roster'!$B$2:$D$169,3,0))-FIND(",",VLOOKUP(ROWS($A$1:E3)&amp;COLUMNS($A$1:E3),'1.Roster'!$B$2:$D$169,3,0))),"EMPTYTY"),"EMPTYTY")</f>
        <v>(F5)
AEBC
 BHFF</v>
      </c>
      <c r="F3" s="2" t="str">
        <f ca="1">IFERROR("("&amp;INDEX('1.Roster'!$C$2:$C$169,MATCH(ROWS($A$1:F3)&amp;COLUMNS($A$1:F3),'1.Roster'!$B$2:$B$169,0))&amp;")"&amp;CHAR(10)&amp;IFERROR(LEFT(VLOOKUP(ROWS($A$1:F3)&amp;COLUMNS($A$1:F3),'1.Roster'!$B$2:$D$169,3,0),FIND(",",VLOOKUP(ROWS($A$1:F3)&amp;COLUMNS($A$1:F3),'1.Roster'!$B$2:$D$169,3,0))-1)&amp;CHAR(10)&amp;RIGHT(VLOOKUP(ROWS($A$1:F3)&amp;COLUMNS($A$1:F3),'1.Roster'!$B$2:$D$169,3,0),LEN(VLOOKUP(ROWS($A$1:F3)&amp;COLUMNS($A$1:F3),'1.Roster'!$B$2:$D$169,3,0))-FIND(",",VLOOKUP(ROWS($A$1:F3)&amp;COLUMNS($A$1:F3),'1.Roster'!$B$2:$D$169,3,0))),"EMPTYTY"),"EMPTYTY")</f>
        <v>(F3)
HEAE
 DGAB</v>
      </c>
      <c r="G3" s="2" t="str">
        <f ca="1">IFERROR("("&amp;INDEX('1.Roster'!$C$2:$C$169,MATCH(ROWS($A$1:G3)&amp;COLUMNS($A$1:G3),'1.Roster'!$B$2:$B$169,0))&amp;")"&amp;CHAR(10)&amp;IFERROR(LEFT(VLOOKUP(ROWS($A$1:G3)&amp;COLUMNS($A$1:G3),'1.Roster'!$B$2:$D$169,3,0),FIND(",",VLOOKUP(ROWS($A$1:G3)&amp;COLUMNS($A$1:G3),'1.Roster'!$B$2:$D$169,3,0))-1)&amp;CHAR(10)&amp;RIGHT(VLOOKUP(ROWS($A$1:G3)&amp;COLUMNS($A$1:G3),'1.Roster'!$B$2:$D$169,3,0),LEN(VLOOKUP(ROWS($A$1:G3)&amp;COLUMNS($A$1:G3),'1.Roster'!$B$2:$D$169,3,0))-FIND(",",VLOOKUP(ROWS($A$1:G3)&amp;COLUMNS($A$1:G3),'1.Roster'!$B$2:$D$169,3,0))),"EMPTYTY"),"EMPTYTY")</f>
        <v>(F1)
DHGH
 DDFG</v>
      </c>
      <c r="H3" s="6"/>
      <c r="I3" s="2" t="str">
        <f ca="1">IFERROR("("&amp;INDEX('1.Roster'!$C$2:$C$169,MATCH(ROWS($A$1:I3)&amp;COLUMNS($A$1:I3),'1.Roster'!$B$2:$B$169,0))&amp;")"&amp;CHAR(10)&amp;IFERROR(LEFT(VLOOKUP(ROWS($A$1:I3)&amp;COLUMNS($A$1:I3),'1.Roster'!$B$2:$D$169,3,0),FIND(",",VLOOKUP(ROWS($A$1:I3)&amp;COLUMNS($A$1:I3),'1.Roster'!$B$2:$D$169,3,0))-1)&amp;CHAR(10)&amp;RIGHT(VLOOKUP(ROWS($A$1:I3)&amp;COLUMNS($A$1:I3),'1.Roster'!$B$2:$D$169,3,0),LEN(VLOOKUP(ROWS($A$1:I3)&amp;COLUMNS($A$1:I3),'1.Roster'!$B$2:$D$169,3,0))-FIND(",",VLOOKUP(ROWS($A$1:I3)&amp;COLUMNS($A$1:I3),'1.Roster'!$B$2:$D$169,3,0))),"EMPTYTY"),"EMPTYTY")</f>
        <v>(F101)
BDHA
 GFEE</v>
      </c>
      <c r="J3" s="18" t="str">
        <f ca="1">IFERROR("("&amp;INDEX('1.Roster'!$C$2:$C$169,MATCH(ROWS($A$1:J3)&amp;COLUMNS($A$1:J3),'1.Roster'!$B$2:$B$169,0))&amp;")"&amp;CHAR(10)&amp;IFERROR(LEFT(VLOOKUP(ROWS($A$1:J3)&amp;COLUMNS($A$1:J3),'1.Roster'!$B$2:$D$169,3,0),FIND(",",VLOOKUP(ROWS($A$1:J3)&amp;COLUMNS($A$1:J3),'1.Roster'!$B$2:$D$169,3,0))-1)&amp;CHAR(10)&amp;RIGHT(VLOOKUP(ROWS($A$1:J3)&amp;COLUMNS($A$1:J3),'1.Roster'!$B$2:$D$169,3,0),LEN(VLOOKUP(ROWS($A$1:J3)&amp;COLUMNS($A$1:J3),'1.Roster'!$B$2:$D$169,3,0))-FIND(",",VLOOKUP(ROWS($A$1:J3)&amp;COLUMNS($A$1:J3),'1.Roster'!$B$2:$D$169,3,0))),"EMPTYTY"),"EMPTYTY")</f>
        <v>(F102)
AGHH
 DGCF</v>
      </c>
      <c r="K3" s="2" t="str">
        <f ca="1">IFERROR("("&amp;INDEX('1.Roster'!$C$2:$C$169,MATCH(ROWS($A$1:K3)&amp;COLUMNS($A$1:K3),'1.Roster'!$B$2:$B$169,0))&amp;")"&amp;CHAR(10)&amp;IFERROR(LEFT(VLOOKUP(ROWS($A$1:K3)&amp;COLUMNS($A$1:K3),'1.Roster'!$B$2:$D$169,3,0),FIND(",",VLOOKUP(ROWS($A$1:K3)&amp;COLUMNS($A$1:K3),'1.Roster'!$B$2:$D$169,3,0))-1)&amp;CHAR(10)&amp;RIGHT(VLOOKUP(ROWS($A$1:K3)&amp;COLUMNS($A$1:K3),'1.Roster'!$B$2:$D$169,3,0),LEN(VLOOKUP(ROWS($A$1:K3)&amp;COLUMNS($A$1:K3),'1.Roster'!$B$2:$D$169,3,0))-FIND(",",VLOOKUP(ROWS($A$1:K3)&amp;COLUMNS($A$1:K3),'1.Roster'!$B$2:$D$169,3,0))),"EMPTYTY"),"EMPTYTY")</f>
        <v>(F103)
FGBF
 HCAC</v>
      </c>
      <c r="L3" s="2" t="str">
        <f ca="1">IFERROR("("&amp;INDEX('1.Roster'!$C$2:$C$169,MATCH(ROWS($A$1:L3)&amp;COLUMNS($A$1:L3),'1.Roster'!$B$2:$B$169,0))&amp;")"&amp;CHAR(10)&amp;IFERROR(LEFT(VLOOKUP(ROWS($A$1:L3)&amp;COLUMNS($A$1:L3),'1.Roster'!$B$2:$D$169,3,0),FIND(",",VLOOKUP(ROWS($A$1:L3)&amp;COLUMNS($A$1:L3),'1.Roster'!$B$2:$D$169,3,0))-1)&amp;CHAR(10)&amp;RIGHT(VLOOKUP(ROWS($A$1:L3)&amp;COLUMNS($A$1:L3),'1.Roster'!$B$2:$D$169,3,0),LEN(VLOOKUP(ROWS($A$1:L3)&amp;COLUMNS($A$1:L3),'1.Roster'!$B$2:$D$169,3,0))-FIND(",",VLOOKUP(ROWS($A$1:L3)&amp;COLUMNS($A$1:L3),'1.Roster'!$B$2:$D$169,3,0))),"EMPTYTY"),"EMPTYTY")</f>
        <v>(F104)
AAGA
 EEBF</v>
      </c>
      <c r="M3" s="2" t="str">
        <f ca="1">IFERROR("("&amp;INDEX('1.Roster'!$C$2:$C$169,MATCH(ROWS($A$1:M3)&amp;COLUMNS($A$1:M3),'1.Roster'!$B$2:$B$169,0))&amp;")"&amp;CHAR(10)&amp;IFERROR(LEFT(VLOOKUP(ROWS($A$1:M3)&amp;COLUMNS($A$1:M3),'1.Roster'!$B$2:$D$169,3,0),FIND(",",VLOOKUP(ROWS($A$1:M3)&amp;COLUMNS($A$1:M3),'1.Roster'!$B$2:$D$169,3,0))-1)&amp;CHAR(10)&amp;RIGHT(VLOOKUP(ROWS($A$1:M3)&amp;COLUMNS($A$1:M3),'1.Roster'!$B$2:$D$169,3,0),LEN(VLOOKUP(ROWS($A$1:M3)&amp;COLUMNS($A$1:M3),'1.Roster'!$B$2:$D$169,3,0))-FIND(",",VLOOKUP(ROWS($A$1:M3)&amp;COLUMNS($A$1:M3),'1.Roster'!$B$2:$D$169,3,0))),"EMPTYTY"),"EMPTYTY")</f>
        <v>(F105)
BHBF
 CGHA</v>
      </c>
      <c r="N3" s="2" t="str">
        <f ca="1">IFERROR("("&amp;INDEX('1.Roster'!$C$2:$C$169,MATCH(ROWS($A$1:N3)&amp;COLUMNS($A$1:N3),'1.Roster'!$B$2:$B$169,0))&amp;")"&amp;CHAR(10)&amp;IFERROR(LEFT(VLOOKUP(ROWS($A$1:N3)&amp;COLUMNS($A$1:N3),'1.Roster'!$B$2:$D$169,3,0),FIND(",",VLOOKUP(ROWS($A$1:N3)&amp;COLUMNS($A$1:N3),'1.Roster'!$B$2:$D$169,3,0))-1)&amp;CHAR(10)&amp;RIGHT(VLOOKUP(ROWS($A$1:N3)&amp;COLUMNS($A$1:N3),'1.Roster'!$B$2:$D$169,3,0),LEN(VLOOKUP(ROWS($A$1:N3)&amp;COLUMNS($A$1:N3),'1.Roster'!$B$2:$D$169,3,0))-FIND(",",VLOOKUP(ROWS($A$1:N3)&amp;COLUMNS($A$1:N3),'1.Roster'!$B$2:$D$169,3,0))),"EMPTYTY"),"EMPTYTY")</f>
        <v>(F106)
CAFC
 BHDF</v>
      </c>
      <c r="O3" s="2" t="str">
        <f ca="1">IFERROR("("&amp;INDEX('1.Roster'!$C$2:$C$169,MATCH(ROWS($A$1:O3)&amp;COLUMNS($A$1:O3),'1.Roster'!$B$2:$B$169,0))&amp;")"&amp;CHAR(10)&amp;IFERROR(LEFT(VLOOKUP(ROWS($A$1:O3)&amp;COLUMNS($A$1:O3),'1.Roster'!$B$2:$D$169,3,0),FIND(",",VLOOKUP(ROWS($A$1:O3)&amp;COLUMNS($A$1:O3),'1.Roster'!$B$2:$D$169,3,0))-1)&amp;CHAR(10)&amp;RIGHT(VLOOKUP(ROWS($A$1:O3)&amp;COLUMNS($A$1:O3),'1.Roster'!$B$2:$D$169,3,0),LEN(VLOOKUP(ROWS($A$1:O3)&amp;COLUMNS($A$1:O3),'1.Roster'!$B$2:$D$169,3,0))-FIND(",",VLOOKUP(ROWS($A$1:O3)&amp;COLUMNS($A$1:O3),'1.Roster'!$B$2:$D$169,3,0))),"EMPTYTY"),"EMPTYTY")</f>
        <v>(F107)
BHCG
 GHDD</v>
      </c>
      <c r="P3" s="2" t="str">
        <f ca="1">IFERROR("("&amp;INDEX('1.Roster'!$C$2:$C$169,MATCH(ROWS($A$1:P3)&amp;COLUMNS($A$1:P3),'1.Roster'!$B$2:$B$169,0))&amp;")"&amp;CHAR(10)&amp;IFERROR(LEFT(VLOOKUP(ROWS($A$1:P3)&amp;COLUMNS($A$1:P3),'1.Roster'!$B$2:$D$169,3,0),FIND(",",VLOOKUP(ROWS($A$1:P3)&amp;COLUMNS($A$1:P3),'1.Roster'!$B$2:$D$169,3,0))-1)&amp;CHAR(10)&amp;RIGHT(VLOOKUP(ROWS($A$1:P3)&amp;COLUMNS($A$1:P3),'1.Roster'!$B$2:$D$169,3,0),LEN(VLOOKUP(ROWS($A$1:P3)&amp;COLUMNS($A$1:P3),'1.Roster'!$B$2:$D$169,3,0))-FIND(",",VLOOKUP(ROWS($A$1:P3)&amp;COLUMNS($A$1:P3),'1.Roster'!$B$2:$D$169,3,0))),"EMPTYTY"),"EMPTYTY")</f>
        <v>(F108)
FHFH
 ACFG</v>
      </c>
      <c r="Q3" s="2" t="str">
        <f ca="1">IFERROR("("&amp;INDEX('1.Roster'!$C$2:$C$169,MATCH(ROWS($A$1:Q3)&amp;COLUMNS($A$1:Q3),'1.Roster'!$B$2:$B$169,0))&amp;")"&amp;CHAR(10)&amp;IFERROR(LEFT(VLOOKUP(ROWS($A$1:Q3)&amp;COLUMNS($A$1:Q3),'1.Roster'!$B$2:$D$169,3,0),FIND(",",VLOOKUP(ROWS($A$1:Q3)&amp;COLUMNS($A$1:Q3),'1.Roster'!$B$2:$D$169,3,0))-1)&amp;CHAR(10)&amp;RIGHT(VLOOKUP(ROWS($A$1:Q3)&amp;COLUMNS($A$1:Q3),'1.Roster'!$B$2:$D$169,3,0),LEN(VLOOKUP(ROWS($A$1:Q3)&amp;COLUMNS($A$1:Q3),'1.Roster'!$B$2:$D$169,3,0))-FIND(",",VLOOKUP(ROWS($A$1:Q3)&amp;COLUMNS($A$1:Q3),'1.Roster'!$B$2:$D$169,3,0))),"EMPTYTY"),"EMPTYTY")</f>
        <v>(F109)
DBFA
 HFEA</v>
      </c>
      <c r="R3" s="2" t="str">
        <f ca="1">IFERROR("("&amp;INDEX('1.Roster'!$C$2:$C$169,MATCH(ROWS($A$1:R3)&amp;COLUMNS($A$1:R3),'1.Roster'!$B$2:$B$169,0))&amp;")"&amp;CHAR(10)&amp;IFERROR(LEFT(VLOOKUP(ROWS($A$1:R3)&amp;COLUMNS($A$1:R3),'1.Roster'!$B$2:$D$169,3,0),FIND(",",VLOOKUP(ROWS($A$1:R3)&amp;COLUMNS($A$1:R3),'1.Roster'!$B$2:$D$169,3,0))-1)&amp;CHAR(10)&amp;RIGHT(VLOOKUP(ROWS($A$1:R3)&amp;COLUMNS($A$1:R3),'1.Roster'!$B$2:$D$169,3,0),LEN(VLOOKUP(ROWS($A$1:R3)&amp;COLUMNS($A$1:R3),'1.Roster'!$B$2:$D$169,3,0))-FIND(",",VLOOKUP(ROWS($A$1:R3)&amp;COLUMNS($A$1:R3),'1.Roster'!$B$2:$D$169,3,0))),"EMPTYTY"),"EMPTYTY")</f>
        <v>(F110)
ABHE
 ADCH</v>
      </c>
      <c r="S3" s="2" t="str">
        <f ca="1">IFERROR("("&amp;INDEX('1.Roster'!$C$2:$C$169,MATCH(ROWS($A$1:S3)&amp;COLUMNS($A$1:S3),'1.Roster'!$B$2:$B$169,0))&amp;")"&amp;CHAR(10)&amp;IFERROR(LEFT(VLOOKUP(ROWS($A$1:S3)&amp;COLUMNS($A$1:S3),'1.Roster'!$B$2:$D$169,3,0),FIND(",",VLOOKUP(ROWS($A$1:S3)&amp;COLUMNS($A$1:S3),'1.Roster'!$B$2:$D$169,3,0))-1)&amp;CHAR(10)&amp;RIGHT(VLOOKUP(ROWS($A$1:S3)&amp;COLUMNS($A$1:S3),'1.Roster'!$B$2:$D$169,3,0),LEN(VLOOKUP(ROWS($A$1:S3)&amp;COLUMNS($A$1:S3),'1.Roster'!$B$2:$D$169,3,0))-FIND(",",VLOOKUP(ROWS($A$1:S3)&amp;COLUMNS($A$1:S3),'1.Roster'!$B$2:$D$169,3,0))),"EMPTYTY"),"EMPTYTY")</f>
        <v>(F111)
AAGF
 BBDA</v>
      </c>
      <c r="T3" s="2" t="str">
        <f ca="1">IFERROR("("&amp;INDEX('1.Roster'!$C$2:$C$169,MATCH(ROWS($A$1:T3)&amp;COLUMNS($A$1:T3),'1.Roster'!$B$2:$B$169,0))&amp;")"&amp;CHAR(10)&amp;IFERROR(LEFT(VLOOKUP(ROWS($A$1:T3)&amp;COLUMNS($A$1:T3),'1.Roster'!$B$2:$D$169,3,0),FIND(",",VLOOKUP(ROWS($A$1:T3)&amp;COLUMNS($A$1:T3),'1.Roster'!$B$2:$D$169,3,0))-1)&amp;CHAR(10)&amp;RIGHT(VLOOKUP(ROWS($A$1:T3)&amp;COLUMNS($A$1:T3),'1.Roster'!$B$2:$D$169,3,0),LEN(VLOOKUP(ROWS($A$1:T3)&amp;COLUMNS($A$1:T3),'1.Roster'!$B$2:$D$169,3,0))-FIND(",",VLOOKUP(ROWS($A$1:T3)&amp;COLUMNS($A$1:T3),'1.Roster'!$B$2:$D$169,3,0))),"EMPTYTY"),"EMPTYTY")</f>
        <v>(F112)
DEDF
 BGBE</v>
      </c>
      <c r="U3" s="2" t="str">
        <f ca="1">IFERROR("("&amp;INDEX('1.Roster'!$C$2:$C$169,MATCH(ROWS($A$1:U3)&amp;COLUMNS($A$1:U3),'1.Roster'!$B$2:$B$169,0))&amp;")"&amp;CHAR(10)&amp;IFERROR(LEFT(VLOOKUP(ROWS($A$1:U3)&amp;COLUMNS($A$1:U3),'1.Roster'!$B$2:$D$169,3,0),FIND(",",VLOOKUP(ROWS($A$1:U3)&amp;COLUMNS($A$1:U3),'1.Roster'!$B$2:$D$169,3,0))-1)&amp;CHAR(10)&amp;RIGHT(VLOOKUP(ROWS($A$1:U3)&amp;COLUMNS($A$1:U3),'1.Roster'!$B$2:$D$169,3,0),LEN(VLOOKUP(ROWS($A$1:U3)&amp;COLUMNS($A$1:U3),'1.Roster'!$B$2:$D$169,3,0))-FIND(",",VLOOKUP(ROWS($A$1:U3)&amp;COLUMNS($A$1:U3),'1.Roster'!$B$2:$D$169,3,0))),"EMPTYTY"),"EMPTYTY")</f>
        <v>(F113)
FADG
 CCHA</v>
      </c>
      <c r="V3" s="2" t="str">
        <f ca="1">IFERROR("("&amp;INDEX('1.Roster'!$C$2:$C$169,MATCH(ROWS($A$1:V3)&amp;COLUMNS($A$1:V3),'1.Roster'!$B$2:$B$169,0))&amp;")"&amp;CHAR(10)&amp;IFERROR(LEFT(VLOOKUP(ROWS($A$1:V3)&amp;COLUMNS($A$1:V3),'1.Roster'!$B$2:$D$169,3,0),FIND(",",VLOOKUP(ROWS($A$1:V3)&amp;COLUMNS($A$1:V3),'1.Roster'!$B$2:$D$169,3,0))-1)&amp;CHAR(10)&amp;RIGHT(VLOOKUP(ROWS($A$1:V3)&amp;COLUMNS($A$1:V3),'1.Roster'!$B$2:$D$169,3,0),LEN(VLOOKUP(ROWS($A$1:V3)&amp;COLUMNS($A$1:V3),'1.Roster'!$B$2:$D$169,3,0))-FIND(",",VLOOKUP(ROWS($A$1:V3)&amp;COLUMNS($A$1:V3),'1.Roster'!$B$2:$D$169,3,0))),"EMPTYTY"),"EMPTYTY")</f>
        <v>(F114)
EBHD
 ADEC</v>
      </c>
      <c r="W3" s="2" t="str">
        <f ca="1">IFERROR("("&amp;INDEX('1.Roster'!$C$2:$C$169,MATCH(ROWS($A$1:W3)&amp;COLUMNS($A$1:W3),'1.Roster'!$B$2:$B$169,0))&amp;")"&amp;CHAR(10)&amp;IFERROR(LEFT(VLOOKUP(ROWS($A$1:W3)&amp;COLUMNS($A$1:W3),'1.Roster'!$B$2:$D$169,3,0),FIND(",",VLOOKUP(ROWS($A$1:W3)&amp;COLUMNS($A$1:W3),'1.Roster'!$B$2:$D$169,3,0))-1)&amp;CHAR(10)&amp;RIGHT(VLOOKUP(ROWS($A$1:W3)&amp;COLUMNS($A$1:W3),'1.Roster'!$B$2:$D$169,3,0),LEN(VLOOKUP(ROWS($A$1:W3)&amp;COLUMNS($A$1:W3),'1.Roster'!$B$2:$D$169,3,0))-FIND(",",VLOOKUP(ROWS($A$1:W3)&amp;COLUMNS($A$1:W3),'1.Roster'!$B$2:$D$169,3,0))),"EMPTYTY"),"EMPTYTY")</f>
        <v>(F2)
CAGD
 GEEH</v>
      </c>
      <c r="X3" s="2" t="str">
        <f ca="1">IFERROR("("&amp;INDEX('1.Roster'!$C$2:$C$169,MATCH(ROWS($A$1:X3)&amp;COLUMNS($A$1:X3),'1.Roster'!$B$2:$B$169,0))&amp;")"&amp;CHAR(10)&amp;IFERROR(LEFT(VLOOKUP(ROWS($A$1:X3)&amp;COLUMNS($A$1:X3),'1.Roster'!$B$2:$D$169,3,0),FIND(",",VLOOKUP(ROWS($A$1:X3)&amp;COLUMNS($A$1:X3),'1.Roster'!$B$2:$D$169,3,0))-1)&amp;CHAR(10)&amp;RIGHT(VLOOKUP(ROWS($A$1:X3)&amp;COLUMNS($A$1:X3),'1.Roster'!$B$2:$D$169,3,0),LEN(VLOOKUP(ROWS($A$1:X3)&amp;COLUMNS($A$1:X3),'1.Roster'!$B$2:$D$169,3,0))-FIND(",",VLOOKUP(ROWS($A$1:X3)&amp;COLUMNS($A$1:X3),'1.Roster'!$B$2:$D$169,3,0))),"EMPTYTY"),"EMPTYTY")</f>
        <v>(F4)
FBFH
 AFDG</v>
      </c>
      <c r="Y3" s="2" t="str">
        <f ca="1">IFERROR("("&amp;INDEX('1.Roster'!$C$2:$C$169,MATCH(ROWS($A$1:Y3)&amp;COLUMNS($A$1:Y3),'1.Roster'!$B$2:$B$169,0))&amp;")"&amp;CHAR(10)&amp;IFERROR(LEFT(VLOOKUP(ROWS($A$1:Y3)&amp;COLUMNS($A$1:Y3),'1.Roster'!$B$2:$D$169,3,0),FIND(",",VLOOKUP(ROWS($A$1:Y3)&amp;COLUMNS($A$1:Y3),'1.Roster'!$B$2:$D$169,3,0))-1)&amp;CHAR(10)&amp;RIGHT(VLOOKUP(ROWS($A$1:Y3)&amp;COLUMNS($A$1:Y3),'1.Roster'!$B$2:$D$169,3,0),LEN(VLOOKUP(ROWS($A$1:Y3)&amp;COLUMNS($A$1:Y3),'1.Roster'!$B$2:$D$169,3,0))-FIND(",",VLOOKUP(ROWS($A$1:Y3)&amp;COLUMNS($A$1:Y3),'1.Roster'!$B$2:$D$169,3,0))),"EMPTYTY"),"EMPTYTY")</f>
        <v>(F6)
FHBC
 BFHE</v>
      </c>
      <c r="Z3" s="2" t="str">
        <f ca="1">IFERROR("("&amp;INDEX('1.Roster'!$C$2:$C$169,MATCH(ROWS($A$1:Z3)&amp;COLUMNS($A$1:Z3),'1.Roster'!$B$2:$B$169,0))&amp;")"&amp;CHAR(10)&amp;IFERROR(LEFT(VLOOKUP(ROWS($A$1:Z3)&amp;COLUMNS($A$1:Z3),'1.Roster'!$B$2:$D$169,3,0),FIND(",",VLOOKUP(ROWS($A$1:Z3)&amp;COLUMNS($A$1:Z3),'1.Roster'!$B$2:$D$169,3,0))-1)&amp;CHAR(10)&amp;RIGHT(VLOOKUP(ROWS($A$1:Z3)&amp;COLUMNS($A$1:Z3),'1.Roster'!$B$2:$D$169,3,0),LEN(VLOOKUP(ROWS($A$1:Z3)&amp;COLUMNS($A$1:Z3),'1.Roster'!$B$2:$D$169,3,0))-FIND(",",VLOOKUP(ROWS($A$1:Z3)&amp;COLUMNS($A$1:Z3),'1.Roster'!$B$2:$D$169,3,0))),"EMPTYTY"),"EMPTYTY")</f>
        <v>(F8)
GAEC
 DGGA</v>
      </c>
      <c r="AA3" s="2" t="str">
        <f ca="1">IFERROR("("&amp;INDEX('1.Roster'!$C$2:$C$169,MATCH(ROWS($A$1:AA3)&amp;COLUMNS($A$1:AA3),'1.Roster'!$B$2:$B$169,0))&amp;")"&amp;CHAR(10)&amp;IFERROR(LEFT(VLOOKUP(ROWS($A$1:AA3)&amp;COLUMNS($A$1:AA3),'1.Roster'!$B$2:$D$169,3,0),FIND(",",VLOOKUP(ROWS($A$1:AA3)&amp;COLUMNS($A$1:AA3),'1.Roster'!$B$2:$D$169,3,0))-1)&amp;CHAR(10)&amp;RIGHT(VLOOKUP(ROWS($A$1:AA3)&amp;COLUMNS($A$1:AA3),'1.Roster'!$B$2:$D$169,3,0),LEN(VLOOKUP(ROWS($A$1:AA3)&amp;COLUMNS($A$1:AA3),'1.Roster'!$B$2:$D$169,3,0))-FIND(",",VLOOKUP(ROWS($A$1:AA3)&amp;COLUMNS($A$1:AA3),'1.Roster'!$B$2:$D$169,3,0))),"EMPTYTY"),"EMPTYTY")</f>
        <v>(F10)
BBHE
 CDFD</v>
      </c>
      <c r="AB3" s="2" t="str">
        <f ca="1">IFERROR("("&amp;INDEX('1.Roster'!$C$2:$C$169,MATCH(ROWS($A$1:AB3)&amp;COLUMNS($A$1:AB3),'1.Roster'!$B$2:$B$169,0))&amp;")"&amp;CHAR(10)&amp;IFERROR(LEFT(VLOOKUP(ROWS($A$1:AB3)&amp;COLUMNS($A$1:AB3),'1.Roster'!$B$2:$D$169,3,0),FIND(",",VLOOKUP(ROWS($A$1:AB3)&amp;COLUMNS($A$1:AB3),'1.Roster'!$B$2:$D$169,3,0))-1)&amp;CHAR(10)&amp;RIGHT(VLOOKUP(ROWS($A$1:AB3)&amp;COLUMNS($A$1:AB3),'1.Roster'!$B$2:$D$169,3,0),LEN(VLOOKUP(ROWS($A$1:AB3)&amp;COLUMNS($A$1:AB3),'1.Roster'!$B$2:$D$169,3,0))-FIND(",",VLOOKUP(ROWS($A$1:AB3)&amp;COLUMNS($A$1:AB3),'1.Roster'!$B$2:$D$169,3,0))),"EMPTYTY"),"EMPTYTY")</f>
        <v>(F12)
HCCG
 HDGF</v>
      </c>
      <c r="AC3" s="8"/>
      <c r="AD3" s="5"/>
    </row>
    <row r="4" spans="1:30" ht="67.5" customHeight="1" thickBot="1" x14ac:dyDescent="0.3">
      <c r="A4" s="4"/>
      <c r="B4" s="2" t="str">
        <f ca="1">IFERROR("("&amp;INDEX('1.Roster'!$C$2:$C$169,MATCH(ROWS($A$1:B4)&amp;COLUMNS($A$1:B4),'1.Roster'!$B$2:$B$169,0))&amp;")"&amp;CHAR(10)&amp;IFERROR(LEFT(VLOOKUP(ROWS($A$1:B4)&amp;COLUMNS($A$1:B4),'1.Roster'!$B$2:$D$169,3,0),FIND(",",VLOOKUP(ROWS($A$1:B4)&amp;COLUMNS($A$1:B4),'1.Roster'!$B$2:$D$169,3,0))-1)&amp;CHAR(10)&amp;RIGHT(VLOOKUP(ROWS($A$1:B4)&amp;COLUMNS($A$1:B4),'1.Roster'!$B$2:$D$169,3,0),LEN(VLOOKUP(ROWS($A$1:B4)&amp;COLUMNS($A$1:B4),'1.Roster'!$B$2:$D$169,3,0))-FIND(",",VLOOKUP(ROWS($A$1:B4)&amp;COLUMNS($A$1:B4),'1.Roster'!$B$2:$D$169,3,0))),"EMPTYTY"),"EMPTYTY")</f>
        <v>(E11)
FEAA
 HFHH</v>
      </c>
      <c r="C4" s="2" t="str">
        <f ca="1">IFERROR("("&amp;INDEX('1.Roster'!$C$2:$C$169,MATCH(ROWS($A$1:C4)&amp;COLUMNS($A$1:C4),'1.Roster'!$B$2:$B$169,0))&amp;")"&amp;CHAR(10)&amp;IFERROR(LEFT(VLOOKUP(ROWS($A$1:C4)&amp;COLUMNS($A$1:C4),'1.Roster'!$B$2:$D$169,3,0),FIND(",",VLOOKUP(ROWS($A$1:C4)&amp;COLUMNS($A$1:C4),'1.Roster'!$B$2:$D$169,3,0))-1)&amp;CHAR(10)&amp;RIGHT(VLOOKUP(ROWS($A$1:C4)&amp;COLUMNS($A$1:C4),'1.Roster'!$B$2:$D$169,3,0),LEN(VLOOKUP(ROWS($A$1:C4)&amp;COLUMNS($A$1:C4),'1.Roster'!$B$2:$D$169,3,0))-FIND(",",VLOOKUP(ROWS($A$1:C4)&amp;COLUMNS($A$1:C4),'1.Roster'!$B$2:$D$169,3,0))),"EMPTYTY"),"EMPTYTY")</f>
        <v>(E9)
EEHH
 EHBB</v>
      </c>
      <c r="D4" s="2" t="str">
        <f ca="1">IFERROR("("&amp;INDEX('1.Roster'!$C$2:$C$169,MATCH(ROWS($A$1:D4)&amp;COLUMNS($A$1:D4),'1.Roster'!$B$2:$B$169,0))&amp;")"&amp;CHAR(10)&amp;IFERROR(LEFT(VLOOKUP(ROWS($A$1:D4)&amp;COLUMNS($A$1:D4),'1.Roster'!$B$2:$D$169,3,0),FIND(",",VLOOKUP(ROWS($A$1:D4)&amp;COLUMNS($A$1:D4),'1.Roster'!$B$2:$D$169,3,0))-1)&amp;CHAR(10)&amp;RIGHT(VLOOKUP(ROWS($A$1:D4)&amp;COLUMNS($A$1:D4),'1.Roster'!$B$2:$D$169,3,0),LEN(VLOOKUP(ROWS($A$1:D4)&amp;COLUMNS($A$1:D4),'1.Roster'!$B$2:$D$169,3,0))-FIND(",",VLOOKUP(ROWS($A$1:D4)&amp;COLUMNS($A$1:D4),'1.Roster'!$B$2:$D$169,3,0))),"EMPTYTY"),"EMPTYTY")</f>
        <v>(E7)
CFGH
 ABGE</v>
      </c>
      <c r="E4" s="2" t="str">
        <f ca="1">IFERROR("("&amp;INDEX('1.Roster'!$C$2:$C$169,MATCH(ROWS($A$1:E4)&amp;COLUMNS($A$1:E4),'1.Roster'!$B$2:$B$169,0))&amp;")"&amp;CHAR(10)&amp;IFERROR(LEFT(VLOOKUP(ROWS($A$1:E4)&amp;COLUMNS($A$1:E4),'1.Roster'!$B$2:$D$169,3,0),FIND(",",VLOOKUP(ROWS($A$1:E4)&amp;COLUMNS($A$1:E4),'1.Roster'!$B$2:$D$169,3,0))-1)&amp;CHAR(10)&amp;RIGHT(VLOOKUP(ROWS($A$1:E4)&amp;COLUMNS($A$1:E4),'1.Roster'!$B$2:$D$169,3,0),LEN(VLOOKUP(ROWS($A$1:E4)&amp;COLUMNS($A$1:E4),'1.Roster'!$B$2:$D$169,3,0))-FIND(",",VLOOKUP(ROWS($A$1:E4)&amp;COLUMNS($A$1:E4),'1.Roster'!$B$2:$D$169,3,0))),"EMPTYTY"),"EMPTYTY")</f>
        <v>(E5)
CCCC
 BEFA</v>
      </c>
      <c r="F4" s="2" t="str">
        <f ca="1">IFERROR("("&amp;INDEX('1.Roster'!$C$2:$C$169,MATCH(ROWS($A$1:F4)&amp;COLUMNS($A$1:F4),'1.Roster'!$B$2:$B$169,0))&amp;")"&amp;CHAR(10)&amp;IFERROR(LEFT(VLOOKUP(ROWS($A$1:F4)&amp;COLUMNS($A$1:F4),'1.Roster'!$B$2:$D$169,3,0),FIND(",",VLOOKUP(ROWS($A$1:F4)&amp;COLUMNS($A$1:F4),'1.Roster'!$B$2:$D$169,3,0))-1)&amp;CHAR(10)&amp;RIGHT(VLOOKUP(ROWS($A$1:F4)&amp;COLUMNS($A$1:F4),'1.Roster'!$B$2:$D$169,3,0),LEN(VLOOKUP(ROWS($A$1:F4)&amp;COLUMNS($A$1:F4),'1.Roster'!$B$2:$D$169,3,0))-FIND(",",VLOOKUP(ROWS($A$1:F4)&amp;COLUMNS($A$1:F4),'1.Roster'!$B$2:$D$169,3,0))),"EMPTYTY"),"EMPTYTY")</f>
        <v>(E3)
BGHH
 DAAE</v>
      </c>
      <c r="G4" s="2" t="str">
        <f ca="1">IFERROR("("&amp;INDEX('1.Roster'!$C$2:$C$169,MATCH(ROWS($A$1:G4)&amp;COLUMNS($A$1:G4),'1.Roster'!$B$2:$B$169,0))&amp;")"&amp;CHAR(10)&amp;IFERROR(LEFT(VLOOKUP(ROWS($A$1:G4)&amp;COLUMNS($A$1:G4),'1.Roster'!$B$2:$D$169,3,0),FIND(",",VLOOKUP(ROWS($A$1:G4)&amp;COLUMNS($A$1:G4),'1.Roster'!$B$2:$D$169,3,0))-1)&amp;CHAR(10)&amp;RIGHT(VLOOKUP(ROWS($A$1:G4)&amp;COLUMNS($A$1:G4),'1.Roster'!$B$2:$D$169,3,0),LEN(VLOOKUP(ROWS($A$1:G4)&amp;COLUMNS($A$1:G4),'1.Roster'!$B$2:$D$169,3,0))-FIND(",",VLOOKUP(ROWS($A$1:G4)&amp;COLUMNS($A$1:G4),'1.Roster'!$B$2:$D$169,3,0))),"EMPTYTY"),"EMPTYTY")</f>
        <v>(E1)
DHGH
 DFFF</v>
      </c>
      <c r="H4" s="6"/>
      <c r="I4" s="15"/>
      <c r="J4" s="2" t="str">
        <f ca="1">IFERROR("("&amp;INDEX('1.Roster'!$C$2:$C$169,MATCH(ROWS($A$1:J4)&amp;COLUMNS($A$1:J4),'1.Roster'!$B$2:$B$169,0))&amp;")"&amp;CHAR(10)&amp;IFERROR(LEFT(VLOOKUP(ROWS($A$1:J4)&amp;COLUMNS($A$1:J4),'1.Roster'!$B$2:$D$169,3,0),FIND(",",VLOOKUP(ROWS($A$1:J4)&amp;COLUMNS($A$1:J4),'1.Roster'!$B$2:$D$169,3,0))-1)&amp;CHAR(10)&amp;RIGHT(VLOOKUP(ROWS($A$1:J4)&amp;COLUMNS($A$1:J4),'1.Roster'!$B$2:$D$169,3,0),LEN(VLOOKUP(ROWS($A$1:J4)&amp;COLUMNS($A$1:J4),'1.Roster'!$B$2:$D$169,3,0))-FIND(",",VLOOKUP(ROWS($A$1:J4)&amp;COLUMNS($A$1:J4),'1.Roster'!$B$2:$D$169,3,0))),"EMPTYTY"),"EMPTYTY")</f>
        <v>(E101)
EHHG
 DGDG</v>
      </c>
      <c r="K4" s="2" t="str">
        <f ca="1">IFERROR("("&amp;INDEX('1.Roster'!$C$2:$C$169,MATCH(ROWS($A$1:K4)&amp;COLUMNS($A$1:K4),'1.Roster'!$B$2:$B$169,0))&amp;")"&amp;CHAR(10)&amp;IFERROR(LEFT(VLOOKUP(ROWS($A$1:K4)&amp;COLUMNS($A$1:K4),'1.Roster'!$B$2:$D$169,3,0),FIND(",",VLOOKUP(ROWS($A$1:K4)&amp;COLUMNS($A$1:K4),'1.Roster'!$B$2:$D$169,3,0))-1)&amp;CHAR(10)&amp;RIGHT(VLOOKUP(ROWS($A$1:K4)&amp;COLUMNS($A$1:K4),'1.Roster'!$B$2:$D$169,3,0),LEN(VLOOKUP(ROWS($A$1:K4)&amp;COLUMNS($A$1:K4),'1.Roster'!$B$2:$D$169,3,0))-FIND(",",VLOOKUP(ROWS($A$1:K4)&amp;COLUMNS($A$1:K4),'1.Roster'!$B$2:$D$169,3,0))),"EMPTYTY"),"EMPTYTY")</f>
        <v>(E102)
CEDD
 DHCD</v>
      </c>
      <c r="L4" s="2" t="str">
        <f ca="1">IFERROR("("&amp;INDEX('1.Roster'!$C$2:$C$169,MATCH(ROWS($A$1:L4)&amp;COLUMNS($A$1:L4),'1.Roster'!$B$2:$B$169,0))&amp;")"&amp;CHAR(10)&amp;IFERROR(LEFT(VLOOKUP(ROWS($A$1:L4)&amp;COLUMNS($A$1:L4),'1.Roster'!$B$2:$D$169,3,0),FIND(",",VLOOKUP(ROWS($A$1:L4)&amp;COLUMNS($A$1:L4),'1.Roster'!$B$2:$D$169,3,0))-1)&amp;CHAR(10)&amp;RIGHT(VLOOKUP(ROWS($A$1:L4)&amp;COLUMNS($A$1:L4),'1.Roster'!$B$2:$D$169,3,0),LEN(VLOOKUP(ROWS($A$1:L4)&amp;COLUMNS($A$1:L4),'1.Roster'!$B$2:$D$169,3,0))-FIND(",",VLOOKUP(ROWS($A$1:L4)&amp;COLUMNS($A$1:L4),'1.Roster'!$B$2:$D$169,3,0))),"EMPTYTY"),"EMPTYTY")</f>
        <v>(E103)
ABFB
 ACCC</v>
      </c>
      <c r="M4" s="2" t="str">
        <f>IFERROR("("&amp;INDEX('1.Roster'!$C$2:$C$169,MATCH(ROWS($A$1:M4)&amp;COLUMNS($A$1:M4),'1.Roster'!$B$2:$B$169,0))&amp;")"&amp;CHAR(10)&amp;IFERROR(LEFT(VLOOKUP(ROWS($A$1:M4)&amp;COLUMNS($A$1:M4),'1.Roster'!$B$2:$D$169,3,0),FIND(",",VLOOKUP(ROWS($A$1:M4)&amp;COLUMNS($A$1:M4),'1.Roster'!$B$2:$D$169,3,0))-1)&amp;CHAR(10)&amp;RIGHT(VLOOKUP(ROWS($A$1:M4)&amp;COLUMNS($A$1:M4),'1.Roster'!$B$2:$D$169,3,0),LEN(VLOOKUP(ROWS($A$1:M4)&amp;COLUMNS($A$1:M4),'1.Roster'!$B$2:$D$169,3,0))-FIND(",",VLOOKUP(ROWS($A$1:M4)&amp;COLUMNS($A$1:M4),'1.Roster'!$B$2:$D$169,3,0))),"EMPTYTY"),"EMPTYTY")</f>
        <v>EMPTYTY</v>
      </c>
      <c r="N4" s="2" t="str">
        <f>IFERROR("("&amp;INDEX('1.Roster'!$C$2:$C$169,MATCH(ROWS($A$1:N4)&amp;COLUMNS($A$1:N4),'1.Roster'!$B$2:$B$169,0))&amp;")"&amp;CHAR(10)&amp;IFERROR(LEFT(VLOOKUP(ROWS($A$1:N4)&amp;COLUMNS($A$1:N4),'1.Roster'!$B$2:$D$169,3,0),FIND(",",VLOOKUP(ROWS($A$1:N4)&amp;COLUMNS($A$1:N4),'1.Roster'!$B$2:$D$169,3,0))-1)&amp;CHAR(10)&amp;RIGHT(VLOOKUP(ROWS($A$1:N4)&amp;COLUMNS($A$1:N4),'1.Roster'!$B$2:$D$169,3,0),LEN(VLOOKUP(ROWS($A$1:N4)&amp;COLUMNS($A$1:N4),'1.Roster'!$B$2:$D$169,3,0))-FIND(",",VLOOKUP(ROWS($A$1:N4)&amp;COLUMNS($A$1:N4),'1.Roster'!$B$2:$D$169,3,0))),"EMPTYTY"),"EMPTYTY")</f>
        <v>EMPTYTY</v>
      </c>
      <c r="O4" s="2" t="str">
        <f ca="1">IFERROR("("&amp;INDEX('1.Roster'!$C$2:$C$169,MATCH(ROWS($A$1:O4)&amp;COLUMNS($A$1:O4),'1.Roster'!$B$2:$B$169,0))&amp;")"&amp;CHAR(10)&amp;IFERROR(LEFT(VLOOKUP(ROWS($A$1:O4)&amp;COLUMNS($A$1:O4),'1.Roster'!$B$2:$D$169,3,0),FIND(",",VLOOKUP(ROWS($A$1:O4)&amp;COLUMNS($A$1:O4),'1.Roster'!$B$2:$D$169,3,0))-1)&amp;CHAR(10)&amp;RIGHT(VLOOKUP(ROWS($A$1:O4)&amp;COLUMNS($A$1:O4),'1.Roster'!$B$2:$D$169,3,0),LEN(VLOOKUP(ROWS($A$1:O4)&amp;COLUMNS($A$1:O4),'1.Roster'!$B$2:$D$169,3,0))-FIND(",",VLOOKUP(ROWS($A$1:O4)&amp;COLUMNS($A$1:O4),'1.Roster'!$B$2:$D$169,3,0))),"EMPTYTY"),"EMPTYTY")</f>
        <v>(E106)
CACA
 AHHA</v>
      </c>
      <c r="P4" s="2" t="str">
        <f ca="1">IFERROR("("&amp;INDEX('1.Roster'!$C$2:$C$169,MATCH(ROWS($A$1:P4)&amp;COLUMNS($A$1:P4),'1.Roster'!$B$2:$B$169,0))&amp;")"&amp;CHAR(10)&amp;IFERROR(LEFT(VLOOKUP(ROWS($A$1:P4)&amp;COLUMNS($A$1:P4),'1.Roster'!$B$2:$D$169,3,0),FIND(",",VLOOKUP(ROWS($A$1:P4)&amp;COLUMNS($A$1:P4),'1.Roster'!$B$2:$D$169,3,0))-1)&amp;CHAR(10)&amp;RIGHT(VLOOKUP(ROWS($A$1:P4)&amp;COLUMNS($A$1:P4),'1.Roster'!$B$2:$D$169,3,0),LEN(VLOOKUP(ROWS($A$1:P4)&amp;COLUMNS($A$1:P4),'1.Roster'!$B$2:$D$169,3,0))-FIND(",",VLOOKUP(ROWS($A$1:P4)&amp;COLUMNS($A$1:P4),'1.Roster'!$B$2:$D$169,3,0))),"EMPTYTY"),"EMPTYTY")</f>
        <v>(E107)
HECE
 HDGE</v>
      </c>
      <c r="Q4" s="2" t="str">
        <f ca="1">IFERROR("("&amp;INDEX('1.Roster'!$C$2:$C$169,MATCH(ROWS($A$1:Q4)&amp;COLUMNS($A$1:Q4),'1.Roster'!$B$2:$B$169,0))&amp;")"&amp;CHAR(10)&amp;IFERROR(LEFT(VLOOKUP(ROWS($A$1:Q4)&amp;COLUMNS($A$1:Q4),'1.Roster'!$B$2:$D$169,3,0),FIND(",",VLOOKUP(ROWS($A$1:Q4)&amp;COLUMNS($A$1:Q4),'1.Roster'!$B$2:$D$169,3,0))-1)&amp;CHAR(10)&amp;RIGHT(VLOOKUP(ROWS($A$1:Q4)&amp;COLUMNS($A$1:Q4),'1.Roster'!$B$2:$D$169,3,0),LEN(VLOOKUP(ROWS($A$1:Q4)&amp;COLUMNS($A$1:Q4),'1.Roster'!$B$2:$D$169,3,0))-FIND(",",VLOOKUP(ROWS($A$1:Q4)&amp;COLUMNS($A$1:Q4),'1.Roster'!$B$2:$D$169,3,0))),"EMPTYTY"),"EMPTYTY")</f>
        <v>(E108)
HGDE
 CAGG</v>
      </c>
      <c r="R4" s="2" t="str">
        <f ca="1">IFERROR("("&amp;INDEX('1.Roster'!$C$2:$C$169,MATCH(ROWS($A$1:R4)&amp;COLUMNS($A$1:R4),'1.Roster'!$B$2:$B$169,0))&amp;")"&amp;CHAR(10)&amp;IFERROR(LEFT(VLOOKUP(ROWS($A$1:R4)&amp;COLUMNS($A$1:R4),'1.Roster'!$B$2:$D$169,3,0),FIND(",",VLOOKUP(ROWS($A$1:R4)&amp;COLUMNS($A$1:R4),'1.Roster'!$B$2:$D$169,3,0))-1)&amp;CHAR(10)&amp;RIGHT(VLOOKUP(ROWS($A$1:R4)&amp;COLUMNS($A$1:R4),'1.Roster'!$B$2:$D$169,3,0),LEN(VLOOKUP(ROWS($A$1:R4)&amp;COLUMNS($A$1:R4),'1.Roster'!$B$2:$D$169,3,0))-FIND(",",VLOOKUP(ROWS($A$1:R4)&amp;COLUMNS($A$1:R4),'1.Roster'!$B$2:$D$169,3,0))),"EMPTYTY"),"EMPTYTY")</f>
        <v>(E109)
EBCD
 CCGG</v>
      </c>
      <c r="S4" s="2" t="str">
        <f ca="1">IFERROR("("&amp;INDEX('1.Roster'!$C$2:$C$169,MATCH(ROWS($A$1:S4)&amp;COLUMNS($A$1:S4),'1.Roster'!$B$2:$B$169,0))&amp;")"&amp;CHAR(10)&amp;IFERROR(LEFT(VLOOKUP(ROWS($A$1:S4)&amp;COLUMNS($A$1:S4),'1.Roster'!$B$2:$D$169,3,0),FIND(",",VLOOKUP(ROWS($A$1:S4)&amp;COLUMNS($A$1:S4),'1.Roster'!$B$2:$D$169,3,0))-1)&amp;CHAR(10)&amp;RIGHT(VLOOKUP(ROWS($A$1:S4)&amp;COLUMNS($A$1:S4),'1.Roster'!$B$2:$D$169,3,0),LEN(VLOOKUP(ROWS($A$1:S4)&amp;COLUMNS($A$1:S4),'1.Roster'!$B$2:$D$169,3,0))-FIND(",",VLOOKUP(ROWS($A$1:S4)&amp;COLUMNS($A$1:S4),'1.Roster'!$B$2:$D$169,3,0))),"EMPTYTY"),"EMPTYTY")</f>
        <v>(E110)
GDCD
 AFCG</v>
      </c>
      <c r="T4" s="2" t="str">
        <f ca="1">IFERROR("("&amp;INDEX('1.Roster'!$C$2:$C$169,MATCH(ROWS($A$1:T4)&amp;COLUMNS($A$1:T4),'1.Roster'!$B$2:$B$169,0))&amp;")"&amp;CHAR(10)&amp;IFERROR(LEFT(VLOOKUP(ROWS($A$1:T4)&amp;COLUMNS($A$1:T4),'1.Roster'!$B$2:$D$169,3,0),FIND(",",VLOOKUP(ROWS($A$1:T4)&amp;COLUMNS($A$1:T4),'1.Roster'!$B$2:$D$169,3,0))-1)&amp;CHAR(10)&amp;RIGHT(VLOOKUP(ROWS($A$1:T4)&amp;COLUMNS($A$1:T4),'1.Roster'!$B$2:$D$169,3,0),LEN(VLOOKUP(ROWS($A$1:T4)&amp;COLUMNS($A$1:T4),'1.Roster'!$B$2:$D$169,3,0))-FIND(",",VLOOKUP(ROWS($A$1:T4)&amp;COLUMNS($A$1:T4),'1.Roster'!$B$2:$D$169,3,0))),"EMPTYTY"),"EMPTYTY")</f>
        <v>(E111)
CDHG
 GEAF</v>
      </c>
      <c r="U4" s="2" t="str">
        <f ca="1">IFERROR("("&amp;INDEX('1.Roster'!$C$2:$C$169,MATCH(ROWS($A$1:U4)&amp;COLUMNS($A$1:U4),'1.Roster'!$B$2:$B$169,0))&amp;")"&amp;CHAR(10)&amp;IFERROR(LEFT(VLOOKUP(ROWS($A$1:U4)&amp;COLUMNS($A$1:U4),'1.Roster'!$B$2:$D$169,3,0),FIND(",",VLOOKUP(ROWS($A$1:U4)&amp;COLUMNS($A$1:U4),'1.Roster'!$B$2:$D$169,3,0))-1)&amp;CHAR(10)&amp;RIGHT(VLOOKUP(ROWS($A$1:U4)&amp;COLUMNS($A$1:U4),'1.Roster'!$B$2:$D$169,3,0),LEN(VLOOKUP(ROWS($A$1:U4)&amp;COLUMNS($A$1:U4),'1.Roster'!$B$2:$D$169,3,0))-FIND(",",VLOOKUP(ROWS($A$1:U4)&amp;COLUMNS($A$1:U4),'1.Roster'!$B$2:$D$169,3,0))),"EMPTYTY"),"EMPTYTY")</f>
        <v>(E112)
DHCB
 FAGD</v>
      </c>
      <c r="V4" s="6"/>
      <c r="W4" s="2" t="str">
        <f ca="1">IFERROR("("&amp;INDEX('1.Roster'!$C$2:$C$169,MATCH(ROWS($A$1:W4)&amp;COLUMNS($A$1:W4),'1.Roster'!$B$2:$B$169,0))&amp;")"&amp;CHAR(10)&amp;IFERROR(LEFT(VLOOKUP(ROWS($A$1:W4)&amp;COLUMNS($A$1:W4),'1.Roster'!$B$2:$D$169,3,0),FIND(",",VLOOKUP(ROWS($A$1:W4)&amp;COLUMNS($A$1:W4),'1.Roster'!$B$2:$D$169,3,0))-1)&amp;CHAR(10)&amp;RIGHT(VLOOKUP(ROWS($A$1:W4)&amp;COLUMNS($A$1:W4),'1.Roster'!$B$2:$D$169,3,0),LEN(VLOOKUP(ROWS($A$1:W4)&amp;COLUMNS($A$1:W4),'1.Roster'!$B$2:$D$169,3,0))-FIND(",",VLOOKUP(ROWS($A$1:W4)&amp;COLUMNS($A$1:W4),'1.Roster'!$B$2:$D$169,3,0))),"EMPTYTY"),"EMPTYTY")</f>
        <v>(E2)
ADBH
 HCHF</v>
      </c>
      <c r="X4" s="2" t="str">
        <f ca="1">IFERROR("("&amp;INDEX('1.Roster'!$C$2:$C$169,MATCH(ROWS($A$1:X4)&amp;COLUMNS($A$1:X4),'1.Roster'!$B$2:$B$169,0))&amp;")"&amp;CHAR(10)&amp;IFERROR(LEFT(VLOOKUP(ROWS($A$1:X4)&amp;COLUMNS($A$1:X4),'1.Roster'!$B$2:$D$169,3,0),FIND(",",VLOOKUP(ROWS($A$1:X4)&amp;COLUMNS($A$1:X4),'1.Roster'!$B$2:$D$169,3,0))-1)&amp;CHAR(10)&amp;RIGHT(VLOOKUP(ROWS($A$1:X4)&amp;COLUMNS($A$1:X4),'1.Roster'!$B$2:$D$169,3,0),LEN(VLOOKUP(ROWS($A$1:X4)&amp;COLUMNS($A$1:X4),'1.Roster'!$B$2:$D$169,3,0))-FIND(",",VLOOKUP(ROWS($A$1:X4)&amp;COLUMNS($A$1:X4),'1.Roster'!$B$2:$D$169,3,0))),"EMPTYTY"),"EMPTYTY")</f>
        <v>(E4)
FAHA
 HFFD</v>
      </c>
      <c r="Y4" s="2" t="str">
        <f ca="1">IFERROR("("&amp;INDEX('1.Roster'!$C$2:$C$169,MATCH(ROWS($A$1:Y4)&amp;COLUMNS($A$1:Y4),'1.Roster'!$B$2:$B$169,0))&amp;")"&amp;CHAR(10)&amp;IFERROR(LEFT(VLOOKUP(ROWS($A$1:Y4)&amp;COLUMNS($A$1:Y4),'1.Roster'!$B$2:$D$169,3,0),FIND(",",VLOOKUP(ROWS($A$1:Y4)&amp;COLUMNS($A$1:Y4),'1.Roster'!$B$2:$D$169,3,0))-1)&amp;CHAR(10)&amp;RIGHT(VLOOKUP(ROWS($A$1:Y4)&amp;COLUMNS($A$1:Y4),'1.Roster'!$B$2:$D$169,3,0),LEN(VLOOKUP(ROWS($A$1:Y4)&amp;COLUMNS($A$1:Y4),'1.Roster'!$B$2:$D$169,3,0))-FIND(",",VLOOKUP(ROWS($A$1:Y4)&amp;COLUMNS($A$1:Y4),'1.Roster'!$B$2:$D$169,3,0))),"EMPTYTY"),"EMPTYTY")</f>
        <v>(E6)
CEAB
 FDGG</v>
      </c>
      <c r="Z4" s="2" t="str">
        <f ca="1">IFERROR("("&amp;INDEX('1.Roster'!$C$2:$C$169,MATCH(ROWS($A$1:Z4)&amp;COLUMNS($A$1:Z4),'1.Roster'!$B$2:$B$169,0))&amp;")"&amp;CHAR(10)&amp;IFERROR(LEFT(VLOOKUP(ROWS($A$1:Z4)&amp;COLUMNS($A$1:Z4),'1.Roster'!$B$2:$D$169,3,0),FIND(",",VLOOKUP(ROWS($A$1:Z4)&amp;COLUMNS($A$1:Z4),'1.Roster'!$B$2:$D$169,3,0))-1)&amp;CHAR(10)&amp;RIGHT(VLOOKUP(ROWS($A$1:Z4)&amp;COLUMNS($A$1:Z4),'1.Roster'!$B$2:$D$169,3,0),LEN(VLOOKUP(ROWS($A$1:Z4)&amp;COLUMNS($A$1:Z4),'1.Roster'!$B$2:$D$169,3,0))-FIND(",",VLOOKUP(ROWS($A$1:Z4)&amp;COLUMNS($A$1:Z4),'1.Roster'!$B$2:$D$169,3,0))),"EMPTYTY"),"EMPTYTY")</f>
        <v>(E8)
GHFD
 GFHF</v>
      </c>
      <c r="AA4" s="2" t="str">
        <f ca="1">IFERROR("("&amp;INDEX('1.Roster'!$C$2:$C$169,MATCH(ROWS($A$1:AA4)&amp;COLUMNS($A$1:AA4),'1.Roster'!$B$2:$B$169,0))&amp;")"&amp;CHAR(10)&amp;IFERROR(LEFT(VLOOKUP(ROWS($A$1:AA4)&amp;COLUMNS($A$1:AA4),'1.Roster'!$B$2:$D$169,3,0),FIND(",",VLOOKUP(ROWS($A$1:AA4)&amp;COLUMNS($A$1:AA4),'1.Roster'!$B$2:$D$169,3,0))-1)&amp;CHAR(10)&amp;RIGHT(VLOOKUP(ROWS($A$1:AA4)&amp;COLUMNS($A$1:AA4),'1.Roster'!$B$2:$D$169,3,0),LEN(VLOOKUP(ROWS($A$1:AA4)&amp;COLUMNS($A$1:AA4),'1.Roster'!$B$2:$D$169,3,0))-FIND(",",VLOOKUP(ROWS($A$1:AA4)&amp;COLUMNS($A$1:AA4),'1.Roster'!$B$2:$D$169,3,0))),"EMPTYTY"),"EMPTYTY")</f>
        <v>(E10)
BHDH
 EAHD</v>
      </c>
      <c r="AB4" s="2" t="str">
        <f ca="1">IFERROR("("&amp;INDEX('1.Roster'!$C$2:$C$169,MATCH(ROWS($A$1:AB4)&amp;COLUMNS($A$1:AB4),'1.Roster'!$B$2:$B$169,0))&amp;")"&amp;CHAR(10)&amp;IFERROR(LEFT(VLOOKUP(ROWS($A$1:AB4)&amp;COLUMNS($A$1:AB4),'1.Roster'!$B$2:$D$169,3,0),FIND(",",VLOOKUP(ROWS($A$1:AB4)&amp;COLUMNS($A$1:AB4),'1.Roster'!$B$2:$D$169,3,0))-1)&amp;CHAR(10)&amp;RIGHT(VLOOKUP(ROWS($A$1:AB4)&amp;COLUMNS($A$1:AB4),'1.Roster'!$B$2:$D$169,3,0),LEN(VLOOKUP(ROWS($A$1:AB4)&amp;COLUMNS($A$1:AB4),'1.Roster'!$B$2:$D$169,3,0))-FIND(",",VLOOKUP(ROWS($A$1:AB4)&amp;COLUMNS($A$1:AB4),'1.Roster'!$B$2:$D$169,3,0))),"EMPTYTY"),"EMPTYTY")</f>
        <v>(E12)
HEBC
 FDBF</v>
      </c>
      <c r="AC4" s="4"/>
      <c r="AD4" s="5"/>
    </row>
    <row r="5" spans="1:30" ht="67.5" customHeight="1" thickBot="1" x14ac:dyDescent="0.3">
      <c r="A5" s="4"/>
      <c r="B5" s="1"/>
      <c r="C5" s="2" t="str">
        <f>IFERROR("("&amp;INDEX('1.Roster'!$C$2:$C$169,MATCH(ROWS($A$1:C5)&amp;COLUMNS($A$1:C5),'1.Roster'!$B$2:$B$169,0))&amp;")"&amp;CHAR(10)&amp;IFERROR(LEFT(VLOOKUP(ROWS($A$1:C5)&amp;COLUMNS($A$1:C5),'1.Roster'!$B$2:$D$169,3,0),FIND(",",VLOOKUP(ROWS($A$1:C5)&amp;COLUMNS($A$1:C5),'1.Roster'!$B$2:$D$169,3,0))-1)&amp;CHAR(10)&amp;RIGHT(VLOOKUP(ROWS($A$1:C5)&amp;COLUMNS($A$1:C5),'1.Roster'!$B$2:$D$169,3,0),LEN(VLOOKUP(ROWS($A$1:C5)&amp;COLUMNS($A$1:C5),'1.Roster'!$B$2:$D$169,3,0))-FIND(",",VLOOKUP(ROWS($A$1:C5)&amp;COLUMNS($A$1:C5),'1.Roster'!$B$2:$D$169,3,0))),"EMPTYTY"),"EMPTYTY")</f>
        <v>EMPTYTY</v>
      </c>
      <c r="D5" s="2" t="str">
        <f ca="1">IFERROR("("&amp;INDEX('1.Roster'!$C$2:$C$169,MATCH(ROWS($A$1:D5)&amp;COLUMNS($A$1:D5),'1.Roster'!$B$2:$B$169,0))&amp;")"&amp;CHAR(10)&amp;IFERROR(LEFT(VLOOKUP(ROWS($A$1:D5)&amp;COLUMNS($A$1:D5),'1.Roster'!$B$2:$D$169,3,0),FIND(",",VLOOKUP(ROWS($A$1:D5)&amp;COLUMNS($A$1:D5),'1.Roster'!$B$2:$D$169,3,0))-1)&amp;CHAR(10)&amp;RIGHT(VLOOKUP(ROWS($A$1:D5)&amp;COLUMNS($A$1:D5),'1.Roster'!$B$2:$D$169,3,0),LEN(VLOOKUP(ROWS($A$1:D5)&amp;COLUMNS($A$1:D5),'1.Roster'!$B$2:$D$169,3,0))-FIND(",",VLOOKUP(ROWS($A$1:D5)&amp;COLUMNS($A$1:D5),'1.Roster'!$B$2:$D$169,3,0))),"EMPTYTY"),"EMPTYTY")</f>
        <v>(D7)
DACH
 GHAG</v>
      </c>
      <c r="E5" s="2" t="str">
        <f ca="1">IFERROR("("&amp;INDEX('1.Roster'!$C$2:$C$169,MATCH(ROWS($A$1:E5)&amp;COLUMNS($A$1:E5),'1.Roster'!$B$2:$B$169,0))&amp;")"&amp;CHAR(10)&amp;IFERROR(LEFT(VLOOKUP(ROWS($A$1:E5)&amp;COLUMNS($A$1:E5),'1.Roster'!$B$2:$D$169,3,0),FIND(",",VLOOKUP(ROWS($A$1:E5)&amp;COLUMNS($A$1:E5),'1.Roster'!$B$2:$D$169,3,0))-1)&amp;CHAR(10)&amp;RIGHT(VLOOKUP(ROWS($A$1:E5)&amp;COLUMNS($A$1:E5),'1.Roster'!$B$2:$D$169,3,0),LEN(VLOOKUP(ROWS($A$1:E5)&amp;COLUMNS($A$1:E5),'1.Roster'!$B$2:$D$169,3,0))-FIND(",",VLOOKUP(ROWS($A$1:E5)&amp;COLUMNS($A$1:E5),'1.Roster'!$B$2:$D$169,3,0))),"EMPTYTY"),"EMPTYTY")</f>
        <v>(D5)
CCFB
 AHEC</v>
      </c>
      <c r="F5" s="2" t="str">
        <f ca="1">IFERROR("("&amp;INDEX('1.Roster'!$C$2:$C$169,MATCH(ROWS($A$1:F5)&amp;COLUMNS($A$1:F5),'1.Roster'!$B$2:$B$169,0))&amp;")"&amp;CHAR(10)&amp;IFERROR(LEFT(VLOOKUP(ROWS($A$1:F5)&amp;COLUMNS($A$1:F5),'1.Roster'!$B$2:$D$169,3,0),FIND(",",VLOOKUP(ROWS($A$1:F5)&amp;COLUMNS($A$1:F5),'1.Roster'!$B$2:$D$169,3,0))-1)&amp;CHAR(10)&amp;RIGHT(VLOOKUP(ROWS($A$1:F5)&amp;COLUMNS($A$1:F5),'1.Roster'!$B$2:$D$169,3,0),LEN(VLOOKUP(ROWS($A$1:F5)&amp;COLUMNS($A$1:F5),'1.Roster'!$B$2:$D$169,3,0))-FIND(",",VLOOKUP(ROWS($A$1:F5)&amp;COLUMNS($A$1:F5),'1.Roster'!$B$2:$D$169,3,0))),"EMPTYTY"),"EMPTYTY")</f>
        <v>(D3)
DADB
 EBEE</v>
      </c>
      <c r="G5" s="2" t="str">
        <f ca="1">IFERROR("("&amp;INDEX('1.Roster'!$C$2:$C$169,MATCH(ROWS($A$1:G5)&amp;COLUMNS($A$1:G5),'1.Roster'!$B$2:$B$169,0))&amp;")"&amp;CHAR(10)&amp;IFERROR(LEFT(VLOOKUP(ROWS($A$1:G5)&amp;COLUMNS($A$1:G5),'1.Roster'!$B$2:$D$169,3,0),FIND(",",VLOOKUP(ROWS($A$1:G5)&amp;COLUMNS($A$1:G5),'1.Roster'!$B$2:$D$169,3,0))-1)&amp;CHAR(10)&amp;RIGHT(VLOOKUP(ROWS($A$1:G5)&amp;COLUMNS($A$1:G5),'1.Roster'!$B$2:$D$169,3,0),LEN(VLOOKUP(ROWS($A$1:G5)&amp;COLUMNS($A$1:G5),'1.Roster'!$B$2:$D$169,3,0))-FIND(",",VLOOKUP(ROWS($A$1:G5)&amp;COLUMNS($A$1:G5),'1.Roster'!$B$2:$D$169,3,0))),"EMPTYTY"),"EMPTYTY")</f>
        <v>(D1)
ACDF
 HDHF</v>
      </c>
      <c r="H5" s="5"/>
      <c r="I5" s="6"/>
      <c r="J5" s="2" t="str">
        <f ca="1">IFERROR("("&amp;INDEX('1.Roster'!$C$2:$C$169,MATCH(ROWS($A$1:J5)&amp;COLUMNS($A$1:J5),'1.Roster'!$B$2:$B$169,0))&amp;")"&amp;CHAR(10)&amp;IFERROR(LEFT(VLOOKUP(ROWS($A$1:J5)&amp;COLUMNS($A$1:J5),'1.Roster'!$B$2:$D$169,3,0),FIND(",",VLOOKUP(ROWS($A$1:J5)&amp;COLUMNS($A$1:J5),'1.Roster'!$B$2:$D$169,3,0))-1)&amp;CHAR(10)&amp;RIGHT(VLOOKUP(ROWS($A$1:J5)&amp;COLUMNS($A$1:J5),'1.Roster'!$B$2:$D$169,3,0),LEN(VLOOKUP(ROWS($A$1:J5)&amp;COLUMNS($A$1:J5),'1.Roster'!$B$2:$D$169,3,0))-FIND(",",VLOOKUP(ROWS($A$1:J5)&amp;COLUMNS($A$1:J5),'1.Roster'!$B$2:$D$169,3,0))),"EMPTYTY"),"EMPTYTY")</f>
        <v>(D101)
FFAA
 EDAE</v>
      </c>
      <c r="K5" s="2" t="str">
        <f ca="1">IFERROR("("&amp;INDEX('1.Roster'!$C$2:$C$169,MATCH(ROWS($A$1:K5)&amp;COLUMNS($A$1:K5),'1.Roster'!$B$2:$B$169,0))&amp;")"&amp;CHAR(10)&amp;IFERROR(LEFT(VLOOKUP(ROWS($A$1:K5)&amp;COLUMNS($A$1:K5),'1.Roster'!$B$2:$D$169,3,0),FIND(",",VLOOKUP(ROWS($A$1:K5)&amp;COLUMNS($A$1:K5),'1.Roster'!$B$2:$D$169,3,0))-1)&amp;CHAR(10)&amp;RIGHT(VLOOKUP(ROWS($A$1:K5)&amp;COLUMNS($A$1:K5),'1.Roster'!$B$2:$D$169,3,0),LEN(VLOOKUP(ROWS($A$1:K5)&amp;COLUMNS($A$1:K5),'1.Roster'!$B$2:$D$169,3,0))-FIND(",",VLOOKUP(ROWS($A$1:K5)&amp;COLUMNS($A$1:K5),'1.Roster'!$B$2:$D$169,3,0))),"EMPTYTY"),"EMPTYTY")</f>
        <v>(D102)
GCHC
 BADD</v>
      </c>
      <c r="L5" s="2" t="str">
        <f ca="1">IFERROR("("&amp;INDEX('1.Roster'!$C$2:$C$169,MATCH(ROWS($A$1:L5)&amp;COLUMNS($A$1:L5),'1.Roster'!$B$2:$B$169,0))&amp;")"&amp;CHAR(10)&amp;IFERROR(LEFT(VLOOKUP(ROWS($A$1:L5)&amp;COLUMNS($A$1:L5),'1.Roster'!$B$2:$D$169,3,0),FIND(",",VLOOKUP(ROWS($A$1:L5)&amp;COLUMNS($A$1:L5),'1.Roster'!$B$2:$D$169,3,0))-1)&amp;CHAR(10)&amp;RIGHT(VLOOKUP(ROWS($A$1:L5)&amp;COLUMNS($A$1:L5),'1.Roster'!$B$2:$D$169,3,0),LEN(VLOOKUP(ROWS($A$1:L5)&amp;COLUMNS($A$1:L5),'1.Roster'!$B$2:$D$169,3,0))-FIND(",",VLOOKUP(ROWS($A$1:L5)&amp;COLUMNS($A$1:L5),'1.Roster'!$B$2:$D$169,3,0))),"EMPTYTY"),"EMPTYTY")</f>
        <v>(D103)
EABD
 EDFF</v>
      </c>
      <c r="M5" s="2" t="str">
        <f ca="1">IFERROR("("&amp;INDEX('1.Roster'!$C$2:$C$169,MATCH(ROWS($A$1:M5)&amp;COLUMNS($A$1:M5),'1.Roster'!$B$2:$B$169,0))&amp;")"&amp;CHAR(10)&amp;IFERROR(LEFT(VLOOKUP(ROWS($A$1:M5)&amp;COLUMNS($A$1:M5),'1.Roster'!$B$2:$D$169,3,0),FIND(",",VLOOKUP(ROWS($A$1:M5)&amp;COLUMNS($A$1:M5),'1.Roster'!$B$2:$D$169,3,0))-1)&amp;CHAR(10)&amp;RIGHT(VLOOKUP(ROWS($A$1:M5)&amp;COLUMNS($A$1:M5),'1.Roster'!$B$2:$D$169,3,0),LEN(VLOOKUP(ROWS($A$1:M5)&amp;COLUMNS($A$1:M5),'1.Roster'!$B$2:$D$169,3,0))-FIND(",",VLOOKUP(ROWS($A$1:M5)&amp;COLUMNS($A$1:M5),'1.Roster'!$B$2:$D$169,3,0))),"EMPTYTY"),"EMPTYTY")</f>
        <v>(D104)
GCDG
 BFCD</v>
      </c>
      <c r="N5" s="2" t="str">
        <f ca="1">IFERROR("("&amp;INDEX('1.Roster'!$C$2:$C$169,MATCH(ROWS($A$1:N5)&amp;COLUMNS($A$1:N5),'1.Roster'!$B$2:$B$169,0))&amp;")"&amp;CHAR(10)&amp;IFERROR(LEFT(VLOOKUP(ROWS($A$1:N5)&amp;COLUMNS($A$1:N5),'1.Roster'!$B$2:$D$169,3,0),FIND(",",VLOOKUP(ROWS($A$1:N5)&amp;COLUMNS($A$1:N5),'1.Roster'!$B$2:$D$169,3,0))-1)&amp;CHAR(10)&amp;RIGHT(VLOOKUP(ROWS($A$1:N5)&amp;COLUMNS($A$1:N5),'1.Roster'!$B$2:$D$169,3,0),LEN(VLOOKUP(ROWS($A$1:N5)&amp;COLUMNS($A$1:N5),'1.Roster'!$B$2:$D$169,3,0))-FIND(",",VLOOKUP(ROWS($A$1:N5)&amp;COLUMNS($A$1:N5),'1.Roster'!$B$2:$D$169,3,0))),"EMPTYTY"),"EMPTYTY")</f>
        <v>(D105)
EGGF
 DBCG</v>
      </c>
      <c r="O5" s="2" t="str">
        <f ca="1">IFERROR("("&amp;INDEX('1.Roster'!$C$2:$C$169,MATCH(ROWS($A$1:O5)&amp;COLUMNS($A$1:O5),'1.Roster'!$B$2:$B$169,0))&amp;")"&amp;CHAR(10)&amp;IFERROR(LEFT(VLOOKUP(ROWS($A$1:O5)&amp;COLUMNS($A$1:O5),'1.Roster'!$B$2:$D$169,3,0),FIND(",",VLOOKUP(ROWS($A$1:O5)&amp;COLUMNS($A$1:O5),'1.Roster'!$B$2:$D$169,3,0))-1)&amp;CHAR(10)&amp;RIGHT(VLOOKUP(ROWS($A$1:O5)&amp;COLUMNS($A$1:O5),'1.Roster'!$B$2:$D$169,3,0),LEN(VLOOKUP(ROWS($A$1:O5)&amp;COLUMNS($A$1:O5),'1.Roster'!$B$2:$D$169,3,0))-FIND(",",VLOOKUP(ROWS($A$1:O5)&amp;COLUMNS($A$1:O5),'1.Roster'!$B$2:$D$169,3,0))),"EMPTYTY"),"EMPTYTY")</f>
        <v>(D106)
CHBG
 BBED</v>
      </c>
      <c r="P5" s="2" t="str">
        <f>IFERROR("("&amp;INDEX('1.Roster'!$C$2:$C$169,MATCH(ROWS($A$1:P5)&amp;COLUMNS($A$1:P5),'1.Roster'!$B$2:$B$169,0))&amp;")"&amp;CHAR(10)&amp;IFERROR(LEFT(VLOOKUP(ROWS($A$1:P5)&amp;COLUMNS($A$1:P5),'1.Roster'!$B$2:$D$169,3,0),FIND(",",VLOOKUP(ROWS($A$1:P5)&amp;COLUMNS($A$1:P5),'1.Roster'!$B$2:$D$169,3,0))-1)&amp;CHAR(10)&amp;RIGHT(VLOOKUP(ROWS($A$1:P5)&amp;COLUMNS($A$1:P5),'1.Roster'!$B$2:$D$169,3,0),LEN(VLOOKUP(ROWS($A$1:P5)&amp;COLUMNS($A$1:P5),'1.Roster'!$B$2:$D$169,3,0))-FIND(",",VLOOKUP(ROWS($A$1:P5)&amp;COLUMNS($A$1:P5),'1.Roster'!$B$2:$D$169,3,0))),"EMPTYTY"),"EMPTYTY")</f>
        <v>EMPTYTY</v>
      </c>
      <c r="Q5" s="2" t="str">
        <f ca="1">IFERROR("("&amp;INDEX('1.Roster'!$C$2:$C$169,MATCH(ROWS($A$1:Q5)&amp;COLUMNS($A$1:Q5),'1.Roster'!$B$2:$B$169,0))&amp;")"&amp;CHAR(10)&amp;IFERROR(LEFT(VLOOKUP(ROWS($A$1:Q5)&amp;COLUMNS($A$1:Q5),'1.Roster'!$B$2:$D$169,3,0),FIND(",",VLOOKUP(ROWS($A$1:Q5)&amp;COLUMNS($A$1:Q5),'1.Roster'!$B$2:$D$169,3,0))-1)&amp;CHAR(10)&amp;RIGHT(VLOOKUP(ROWS($A$1:Q5)&amp;COLUMNS($A$1:Q5),'1.Roster'!$B$2:$D$169,3,0),LEN(VLOOKUP(ROWS($A$1:Q5)&amp;COLUMNS($A$1:Q5),'1.Roster'!$B$2:$D$169,3,0))-FIND(",",VLOOKUP(ROWS($A$1:Q5)&amp;COLUMNS($A$1:Q5),'1.Roster'!$B$2:$D$169,3,0))),"EMPTYTY"),"EMPTYTY")</f>
        <v>(D108)
BEAB
 EHBC</v>
      </c>
      <c r="R5" s="2" t="str">
        <f ca="1">IFERROR("("&amp;INDEX('1.Roster'!$C$2:$C$169,MATCH(ROWS($A$1:R5)&amp;COLUMNS($A$1:R5),'1.Roster'!$B$2:$B$169,0))&amp;")"&amp;CHAR(10)&amp;IFERROR(LEFT(VLOOKUP(ROWS($A$1:R5)&amp;COLUMNS($A$1:R5),'1.Roster'!$B$2:$D$169,3,0),FIND(",",VLOOKUP(ROWS($A$1:R5)&amp;COLUMNS($A$1:R5),'1.Roster'!$B$2:$D$169,3,0))-1)&amp;CHAR(10)&amp;RIGHT(VLOOKUP(ROWS($A$1:R5)&amp;COLUMNS($A$1:R5),'1.Roster'!$B$2:$D$169,3,0),LEN(VLOOKUP(ROWS($A$1:R5)&amp;COLUMNS($A$1:R5),'1.Roster'!$B$2:$D$169,3,0))-FIND(",",VLOOKUP(ROWS($A$1:R5)&amp;COLUMNS($A$1:R5),'1.Roster'!$B$2:$D$169,3,0))),"EMPTYTY"),"EMPTYTY")</f>
        <v>(D109)
FEGC
 BFBD</v>
      </c>
      <c r="S5" s="2" t="str">
        <f ca="1">IFERROR("("&amp;INDEX('1.Roster'!$C$2:$C$169,MATCH(ROWS($A$1:S5)&amp;COLUMNS($A$1:S5),'1.Roster'!$B$2:$B$169,0))&amp;")"&amp;CHAR(10)&amp;IFERROR(LEFT(VLOOKUP(ROWS($A$1:S5)&amp;COLUMNS($A$1:S5),'1.Roster'!$B$2:$D$169,3,0),FIND(",",VLOOKUP(ROWS($A$1:S5)&amp;COLUMNS($A$1:S5),'1.Roster'!$B$2:$D$169,3,0))-1)&amp;CHAR(10)&amp;RIGHT(VLOOKUP(ROWS($A$1:S5)&amp;COLUMNS($A$1:S5),'1.Roster'!$B$2:$D$169,3,0),LEN(VLOOKUP(ROWS($A$1:S5)&amp;COLUMNS($A$1:S5),'1.Roster'!$B$2:$D$169,3,0))-FIND(",",VLOOKUP(ROWS($A$1:S5)&amp;COLUMNS($A$1:S5),'1.Roster'!$B$2:$D$169,3,0))),"EMPTYTY"),"EMPTYTY")</f>
        <v>(D110)
EGEG
 EFGG</v>
      </c>
      <c r="T5" s="2" t="str">
        <f ca="1">IFERROR("("&amp;INDEX('1.Roster'!$C$2:$C$169,MATCH(ROWS($A$1:T5)&amp;COLUMNS($A$1:T5),'1.Roster'!$B$2:$B$169,0))&amp;")"&amp;CHAR(10)&amp;IFERROR(LEFT(VLOOKUP(ROWS($A$1:T5)&amp;COLUMNS($A$1:T5),'1.Roster'!$B$2:$D$169,3,0),FIND(",",VLOOKUP(ROWS($A$1:T5)&amp;COLUMNS($A$1:T5),'1.Roster'!$B$2:$D$169,3,0))-1)&amp;CHAR(10)&amp;RIGHT(VLOOKUP(ROWS($A$1:T5)&amp;COLUMNS($A$1:T5),'1.Roster'!$B$2:$D$169,3,0),LEN(VLOOKUP(ROWS($A$1:T5)&amp;COLUMNS($A$1:T5),'1.Roster'!$B$2:$D$169,3,0))-FIND(",",VLOOKUP(ROWS($A$1:T5)&amp;COLUMNS($A$1:T5),'1.Roster'!$B$2:$D$169,3,0))),"EMPTYTY"),"EMPTYTY")</f>
        <v>(D111)
AFGE
 GAAG</v>
      </c>
      <c r="U5" s="15"/>
      <c r="V5" s="7"/>
      <c r="W5" s="2" t="str">
        <f ca="1">IFERROR("("&amp;INDEX('1.Roster'!$C$2:$C$169,MATCH(ROWS($A$1:W5)&amp;COLUMNS($A$1:W5),'1.Roster'!$B$2:$B$169,0))&amp;")"&amp;CHAR(10)&amp;IFERROR(LEFT(VLOOKUP(ROWS($A$1:W5)&amp;COLUMNS($A$1:W5),'1.Roster'!$B$2:$D$169,3,0),FIND(",",VLOOKUP(ROWS($A$1:W5)&amp;COLUMNS($A$1:W5),'1.Roster'!$B$2:$D$169,3,0))-1)&amp;CHAR(10)&amp;RIGHT(VLOOKUP(ROWS($A$1:W5)&amp;COLUMNS($A$1:W5),'1.Roster'!$B$2:$D$169,3,0),LEN(VLOOKUP(ROWS($A$1:W5)&amp;COLUMNS($A$1:W5),'1.Roster'!$B$2:$D$169,3,0))-FIND(",",VLOOKUP(ROWS($A$1:W5)&amp;COLUMNS($A$1:W5),'1.Roster'!$B$2:$D$169,3,0))),"EMPTYTY"),"EMPTYTY")</f>
        <v>(D2)
CAHA
 CAGG</v>
      </c>
      <c r="X5" s="2" t="str">
        <f ca="1">IFERROR("("&amp;INDEX('1.Roster'!$C$2:$C$169,MATCH(ROWS($A$1:X5)&amp;COLUMNS($A$1:X5),'1.Roster'!$B$2:$B$169,0))&amp;")"&amp;CHAR(10)&amp;IFERROR(LEFT(VLOOKUP(ROWS($A$1:X5)&amp;COLUMNS($A$1:X5),'1.Roster'!$B$2:$D$169,3,0),FIND(",",VLOOKUP(ROWS($A$1:X5)&amp;COLUMNS($A$1:X5),'1.Roster'!$B$2:$D$169,3,0))-1)&amp;CHAR(10)&amp;RIGHT(VLOOKUP(ROWS($A$1:X5)&amp;COLUMNS($A$1:X5),'1.Roster'!$B$2:$D$169,3,0),LEN(VLOOKUP(ROWS($A$1:X5)&amp;COLUMNS($A$1:X5),'1.Roster'!$B$2:$D$169,3,0))-FIND(",",VLOOKUP(ROWS($A$1:X5)&amp;COLUMNS($A$1:X5),'1.Roster'!$B$2:$D$169,3,0))),"EMPTYTY"),"EMPTYTY")</f>
        <v>(D4)
FFCF
 HDFB</v>
      </c>
      <c r="Y5" s="2" t="str">
        <f ca="1">IFERROR("("&amp;INDEX('1.Roster'!$C$2:$C$169,MATCH(ROWS($A$1:Y5)&amp;COLUMNS($A$1:Y5),'1.Roster'!$B$2:$B$169,0))&amp;")"&amp;CHAR(10)&amp;IFERROR(LEFT(VLOOKUP(ROWS($A$1:Y5)&amp;COLUMNS($A$1:Y5),'1.Roster'!$B$2:$D$169,3,0),FIND(",",VLOOKUP(ROWS($A$1:Y5)&amp;COLUMNS($A$1:Y5),'1.Roster'!$B$2:$D$169,3,0))-1)&amp;CHAR(10)&amp;RIGHT(VLOOKUP(ROWS($A$1:Y5)&amp;COLUMNS($A$1:Y5),'1.Roster'!$B$2:$D$169,3,0),LEN(VLOOKUP(ROWS($A$1:Y5)&amp;COLUMNS($A$1:Y5),'1.Roster'!$B$2:$D$169,3,0))-FIND(",",VLOOKUP(ROWS($A$1:Y5)&amp;COLUMNS($A$1:Y5),'1.Roster'!$B$2:$D$169,3,0))),"EMPTYTY"),"EMPTYTY")</f>
        <v>(D6)
FDFD
 FFCA</v>
      </c>
      <c r="Z5" s="2" t="str">
        <f ca="1">IFERROR("("&amp;INDEX('1.Roster'!$C$2:$C$169,MATCH(ROWS($A$1:Z5)&amp;COLUMNS($A$1:Z5),'1.Roster'!$B$2:$B$169,0))&amp;")"&amp;CHAR(10)&amp;IFERROR(LEFT(VLOOKUP(ROWS($A$1:Z5)&amp;COLUMNS($A$1:Z5),'1.Roster'!$B$2:$D$169,3,0),FIND(",",VLOOKUP(ROWS($A$1:Z5)&amp;COLUMNS($A$1:Z5),'1.Roster'!$B$2:$D$169,3,0))-1)&amp;CHAR(10)&amp;RIGHT(VLOOKUP(ROWS($A$1:Z5)&amp;COLUMNS($A$1:Z5),'1.Roster'!$B$2:$D$169,3,0),LEN(VLOOKUP(ROWS($A$1:Z5)&amp;COLUMNS($A$1:Z5),'1.Roster'!$B$2:$D$169,3,0))-FIND(",",VLOOKUP(ROWS($A$1:Z5)&amp;COLUMNS($A$1:Z5),'1.Roster'!$B$2:$D$169,3,0))),"EMPTYTY"),"EMPTYTY")</f>
        <v>(D8)
BEGC
 HBEC</v>
      </c>
      <c r="AA5" s="2" t="str">
        <f ca="1">IFERROR("("&amp;INDEX('1.Roster'!$C$2:$C$169,MATCH(ROWS($A$1:AA5)&amp;COLUMNS($A$1:AA5),'1.Roster'!$B$2:$B$169,0))&amp;")"&amp;CHAR(10)&amp;IFERROR(LEFT(VLOOKUP(ROWS($A$1:AA5)&amp;COLUMNS($A$1:AA5),'1.Roster'!$B$2:$D$169,3,0),FIND(",",VLOOKUP(ROWS($A$1:AA5)&amp;COLUMNS($A$1:AA5),'1.Roster'!$B$2:$D$169,3,0))-1)&amp;CHAR(10)&amp;RIGHT(VLOOKUP(ROWS($A$1:AA5)&amp;COLUMNS($A$1:AA5),'1.Roster'!$B$2:$D$169,3,0),LEN(VLOOKUP(ROWS($A$1:AA5)&amp;COLUMNS($A$1:AA5),'1.Roster'!$B$2:$D$169,3,0))-FIND(",",VLOOKUP(ROWS($A$1:AA5)&amp;COLUMNS($A$1:AA5),'1.Roster'!$B$2:$D$169,3,0))),"EMPTYTY"),"EMPTYTY")</f>
        <v>(D10)
BBDH
 AEHH</v>
      </c>
      <c r="AC5" s="4"/>
      <c r="AD5" s="5"/>
    </row>
    <row r="6" spans="1:30" ht="67.5" customHeight="1" thickBot="1" x14ac:dyDescent="0.3">
      <c r="A6" s="4"/>
      <c r="B6" s="4"/>
      <c r="C6" s="4"/>
      <c r="D6" s="2" t="str">
        <f ca="1">IFERROR("("&amp;INDEX('1.Roster'!$C$2:$C$169,MATCH(ROWS($A$1:D6)&amp;COLUMNS($A$1:D6),'1.Roster'!$B$2:$B$169,0))&amp;")"&amp;CHAR(10)&amp;IFERROR(LEFT(VLOOKUP(ROWS($A$1:D6)&amp;COLUMNS($A$1:D6),'1.Roster'!$B$2:$D$169,3,0),FIND(",",VLOOKUP(ROWS($A$1:D6)&amp;COLUMNS($A$1:D6),'1.Roster'!$B$2:$D$169,3,0))-1)&amp;CHAR(10)&amp;RIGHT(VLOOKUP(ROWS($A$1:D6)&amp;COLUMNS($A$1:D6),'1.Roster'!$B$2:$D$169,3,0),LEN(VLOOKUP(ROWS($A$1:D6)&amp;COLUMNS($A$1:D6),'1.Roster'!$B$2:$D$169,3,0))-FIND(",",VLOOKUP(ROWS($A$1:D6)&amp;COLUMNS($A$1:D6),'1.Roster'!$B$2:$D$169,3,0))),"EMPTYTY"),"EMPTYTY")</f>
        <v>(C7)
CCAC
 BHDC</v>
      </c>
      <c r="E6" s="2" t="str">
        <f ca="1">IFERROR("("&amp;INDEX('1.Roster'!$C$2:$C$169,MATCH(ROWS($A$1:E6)&amp;COLUMNS($A$1:E6),'1.Roster'!$B$2:$B$169,0))&amp;")"&amp;CHAR(10)&amp;IFERROR(LEFT(VLOOKUP(ROWS($A$1:E6)&amp;COLUMNS($A$1:E6),'1.Roster'!$B$2:$D$169,3,0),FIND(",",VLOOKUP(ROWS($A$1:E6)&amp;COLUMNS($A$1:E6),'1.Roster'!$B$2:$D$169,3,0))-1)&amp;CHAR(10)&amp;RIGHT(VLOOKUP(ROWS($A$1:E6)&amp;COLUMNS($A$1:E6),'1.Roster'!$B$2:$D$169,3,0),LEN(VLOOKUP(ROWS($A$1:E6)&amp;COLUMNS($A$1:E6),'1.Roster'!$B$2:$D$169,3,0))-FIND(",",VLOOKUP(ROWS($A$1:E6)&amp;COLUMNS($A$1:E6),'1.Roster'!$B$2:$D$169,3,0))),"EMPTYTY"),"EMPTYTY")</f>
        <v>(C5)
BEEE
 BFCD</v>
      </c>
      <c r="F6" s="2" t="str">
        <f ca="1">IFERROR("("&amp;INDEX('1.Roster'!$C$2:$C$169,MATCH(ROWS($A$1:F6)&amp;COLUMNS($A$1:F6),'1.Roster'!$B$2:$B$169,0))&amp;")"&amp;CHAR(10)&amp;IFERROR(LEFT(VLOOKUP(ROWS($A$1:F6)&amp;COLUMNS($A$1:F6),'1.Roster'!$B$2:$D$169,3,0),FIND(",",VLOOKUP(ROWS($A$1:F6)&amp;COLUMNS($A$1:F6),'1.Roster'!$B$2:$D$169,3,0))-1)&amp;CHAR(10)&amp;RIGHT(VLOOKUP(ROWS($A$1:F6)&amp;COLUMNS($A$1:F6),'1.Roster'!$B$2:$D$169,3,0),LEN(VLOOKUP(ROWS($A$1:F6)&amp;COLUMNS($A$1:F6),'1.Roster'!$B$2:$D$169,3,0))-FIND(",",VLOOKUP(ROWS($A$1:F6)&amp;COLUMNS($A$1:F6),'1.Roster'!$B$2:$D$169,3,0))),"EMPTYTY"),"EMPTYTY")</f>
        <v>(C3)
CGDG
 BHBC</v>
      </c>
      <c r="G6" s="2" t="str">
        <f ca="1">IFERROR("("&amp;INDEX('1.Roster'!$C$2:$C$169,MATCH(ROWS($A$1:G6)&amp;COLUMNS($A$1:G6),'1.Roster'!$B$2:$B$169,0))&amp;")"&amp;CHAR(10)&amp;IFERROR(LEFT(VLOOKUP(ROWS($A$1:G6)&amp;COLUMNS($A$1:G6),'1.Roster'!$B$2:$D$169,3,0),FIND(",",VLOOKUP(ROWS($A$1:G6)&amp;COLUMNS($A$1:G6),'1.Roster'!$B$2:$D$169,3,0))-1)&amp;CHAR(10)&amp;RIGHT(VLOOKUP(ROWS($A$1:G6)&amp;COLUMNS($A$1:G6),'1.Roster'!$B$2:$D$169,3,0),LEN(VLOOKUP(ROWS($A$1:G6)&amp;COLUMNS($A$1:G6),'1.Roster'!$B$2:$D$169,3,0))-FIND(",",VLOOKUP(ROWS($A$1:G6)&amp;COLUMNS($A$1:G6),'1.Roster'!$B$2:$D$169,3,0))),"EMPTYTY"),"EMPTYTY")</f>
        <v>(C1)
EDFA
 HAAA</v>
      </c>
      <c r="H6" s="5"/>
      <c r="I6" s="6"/>
      <c r="J6" s="6"/>
      <c r="K6" s="2" t="str">
        <f ca="1">IFERROR("("&amp;INDEX('1.Roster'!$C$2:$C$169,MATCH(ROWS($A$1:K6)&amp;COLUMNS($A$1:K6),'1.Roster'!$B$2:$B$169,0))&amp;")"&amp;CHAR(10)&amp;IFERROR(LEFT(VLOOKUP(ROWS($A$1:K6)&amp;COLUMNS($A$1:K6),'1.Roster'!$B$2:$D$169,3,0),FIND(",",VLOOKUP(ROWS($A$1:K6)&amp;COLUMNS($A$1:K6),'1.Roster'!$B$2:$D$169,3,0))-1)&amp;CHAR(10)&amp;RIGHT(VLOOKUP(ROWS($A$1:K6)&amp;COLUMNS($A$1:K6),'1.Roster'!$B$2:$D$169,3,0),LEN(VLOOKUP(ROWS($A$1:K6)&amp;COLUMNS($A$1:K6),'1.Roster'!$B$2:$D$169,3,0))-FIND(",",VLOOKUP(ROWS($A$1:K6)&amp;COLUMNS($A$1:K6),'1.Roster'!$B$2:$D$169,3,0))),"EMPTYTY"),"EMPTYTY")</f>
        <v>(C101)
HGDB
 EBCC</v>
      </c>
      <c r="L6" s="2" t="str">
        <f ca="1">IFERROR("("&amp;INDEX('1.Roster'!$C$2:$C$169,MATCH(ROWS($A$1:L6)&amp;COLUMNS($A$1:L6),'1.Roster'!$B$2:$B$169,0))&amp;")"&amp;CHAR(10)&amp;IFERROR(LEFT(VLOOKUP(ROWS($A$1:L6)&amp;COLUMNS($A$1:L6),'1.Roster'!$B$2:$D$169,3,0),FIND(",",VLOOKUP(ROWS($A$1:L6)&amp;COLUMNS($A$1:L6),'1.Roster'!$B$2:$D$169,3,0))-1)&amp;CHAR(10)&amp;RIGHT(VLOOKUP(ROWS($A$1:L6)&amp;COLUMNS($A$1:L6),'1.Roster'!$B$2:$D$169,3,0),LEN(VLOOKUP(ROWS($A$1:L6)&amp;COLUMNS($A$1:L6),'1.Roster'!$B$2:$D$169,3,0))-FIND(",",VLOOKUP(ROWS($A$1:L6)&amp;COLUMNS($A$1:L6),'1.Roster'!$B$2:$D$169,3,0))),"EMPTYTY"),"EMPTYTY")</f>
        <v>(C102)
HBEG
 DCFA</v>
      </c>
      <c r="M6" s="2" t="str">
        <f ca="1">IFERROR("("&amp;INDEX('1.Roster'!$C$2:$C$169,MATCH(ROWS($A$1:M6)&amp;COLUMNS($A$1:M6),'1.Roster'!$B$2:$B$169,0))&amp;")"&amp;CHAR(10)&amp;IFERROR(LEFT(VLOOKUP(ROWS($A$1:M6)&amp;COLUMNS($A$1:M6),'1.Roster'!$B$2:$D$169,3,0),FIND(",",VLOOKUP(ROWS($A$1:M6)&amp;COLUMNS($A$1:M6),'1.Roster'!$B$2:$D$169,3,0))-1)&amp;CHAR(10)&amp;RIGHT(VLOOKUP(ROWS($A$1:M6)&amp;COLUMNS($A$1:M6),'1.Roster'!$B$2:$D$169,3,0),LEN(VLOOKUP(ROWS($A$1:M6)&amp;COLUMNS($A$1:M6),'1.Roster'!$B$2:$D$169,3,0))-FIND(",",VLOOKUP(ROWS($A$1:M6)&amp;COLUMNS($A$1:M6),'1.Roster'!$B$2:$D$169,3,0))),"EMPTYTY"),"EMPTYTY")</f>
        <v>(C103)
GCBE
 DECD</v>
      </c>
      <c r="N6" s="2" t="str">
        <f>IFERROR("("&amp;INDEX('1.Roster'!$C$2:$C$169,MATCH(ROWS($A$1:N6)&amp;COLUMNS($A$1:N6),'1.Roster'!$B$2:$B$169,0))&amp;")"&amp;CHAR(10)&amp;IFERROR(LEFT(VLOOKUP(ROWS($A$1:N6)&amp;COLUMNS($A$1:N6),'1.Roster'!$B$2:$D$169,3,0),FIND(",",VLOOKUP(ROWS($A$1:N6)&amp;COLUMNS($A$1:N6),'1.Roster'!$B$2:$D$169,3,0))-1)&amp;CHAR(10)&amp;RIGHT(VLOOKUP(ROWS($A$1:N6)&amp;COLUMNS($A$1:N6),'1.Roster'!$B$2:$D$169,3,0),LEN(VLOOKUP(ROWS($A$1:N6)&amp;COLUMNS($A$1:N6),'1.Roster'!$B$2:$D$169,3,0))-FIND(",",VLOOKUP(ROWS($A$1:N6)&amp;COLUMNS($A$1:N6),'1.Roster'!$B$2:$D$169,3,0))),"EMPTYTY"),"EMPTYTY")</f>
        <v>EMPTYTY</v>
      </c>
      <c r="O6" s="2" t="str">
        <f ca="1">IFERROR("("&amp;INDEX('1.Roster'!$C$2:$C$169,MATCH(ROWS($A$1:O6)&amp;COLUMNS($A$1:O6),'1.Roster'!$B$2:$B$169,0))&amp;")"&amp;CHAR(10)&amp;IFERROR(LEFT(VLOOKUP(ROWS($A$1:O6)&amp;COLUMNS($A$1:O6),'1.Roster'!$B$2:$D$169,3,0),FIND(",",VLOOKUP(ROWS($A$1:O6)&amp;COLUMNS($A$1:O6),'1.Roster'!$B$2:$D$169,3,0))-1)&amp;CHAR(10)&amp;RIGHT(VLOOKUP(ROWS($A$1:O6)&amp;COLUMNS($A$1:O6),'1.Roster'!$B$2:$D$169,3,0),LEN(VLOOKUP(ROWS($A$1:O6)&amp;COLUMNS($A$1:O6),'1.Roster'!$B$2:$D$169,3,0))-FIND(",",VLOOKUP(ROWS($A$1:O6)&amp;COLUMNS($A$1:O6),'1.Roster'!$B$2:$D$169,3,0))),"EMPTYTY"),"EMPTYTY")</f>
        <v>(C105)
GDEB
 FEHD</v>
      </c>
      <c r="P6" s="2" t="str">
        <f>IFERROR("("&amp;INDEX('1.Roster'!$C$2:$C$169,MATCH(ROWS($A$1:P6)&amp;COLUMNS($A$1:P6),'1.Roster'!$B$2:$B$169,0))&amp;")"&amp;CHAR(10)&amp;IFERROR(LEFT(VLOOKUP(ROWS($A$1:P6)&amp;COLUMNS($A$1:P6),'1.Roster'!$B$2:$D$169,3,0),FIND(",",VLOOKUP(ROWS($A$1:P6)&amp;COLUMNS($A$1:P6),'1.Roster'!$B$2:$D$169,3,0))-1)&amp;CHAR(10)&amp;RIGHT(VLOOKUP(ROWS($A$1:P6)&amp;COLUMNS($A$1:P6),'1.Roster'!$B$2:$D$169,3,0),LEN(VLOOKUP(ROWS($A$1:P6)&amp;COLUMNS($A$1:P6),'1.Roster'!$B$2:$D$169,3,0))-FIND(",",VLOOKUP(ROWS($A$1:P6)&amp;COLUMNS($A$1:P6),'1.Roster'!$B$2:$D$169,3,0))),"EMPTYTY"),"EMPTYTY")</f>
        <v>EMPTYTY</v>
      </c>
      <c r="Q6" s="2" t="str">
        <f ca="1">IFERROR("("&amp;INDEX('1.Roster'!$C$2:$C$169,MATCH(ROWS($A$1:Q6)&amp;COLUMNS($A$1:Q6),'1.Roster'!$B$2:$B$169,0))&amp;")"&amp;CHAR(10)&amp;IFERROR(LEFT(VLOOKUP(ROWS($A$1:Q6)&amp;COLUMNS($A$1:Q6),'1.Roster'!$B$2:$D$169,3,0),FIND(",",VLOOKUP(ROWS($A$1:Q6)&amp;COLUMNS($A$1:Q6),'1.Roster'!$B$2:$D$169,3,0))-1)&amp;CHAR(10)&amp;RIGHT(VLOOKUP(ROWS($A$1:Q6)&amp;COLUMNS($A$1:Q6),'1.Roster'!$B$2:$D$169,3,0),LEN(VLOOKUP(ROWS($A$1:Q6)&amp;COLUMNS($A$1:Q6),'1.Roster'!$B$2:$D$169,3,0))-FIND(",",VLOOKUP(ROWS($A$1:Q6)&amp;COLUMNS($A$1:Q6),'1.Roster'!$B$2:$D$169,3,0))),"EMPTYTY"),"EMPTYTY")</f>
        <v>(C107)
DHHH
 GBDA</v>
      </c>
      <c r="R6" s="2" t="str">
        <f ca="1">IFERROR("("&amp;INDEX('1.Roster'!$C$2:$C$169,MATCH(ROWS($A$1:R6)&amp;COLUMNS($A$1:R6),'1.Roster'!$B$2:$B$169,0))&amp;")"&amp;CHAR(10)&amp;IFERROR(LEFT(VLOOKUP(ROWS($A$1:R6)&amp;COLUMNS($A$1:R6),'1.Roster'!$B$2:$D$169,3,0),FIND(",",VLOOKUP(ROWS($A$1:R6)&amp;COLUMNS($A$1:R6),'1.Roster'!$B$2:$D$169,3,0))-1)&amp;CHAR(10)&amp;RIGHT(VLOOKUP(ROWS($A$1:R6)&amp;COLUMNS($A$1:R6),'1.Roster'!$B$2:$D$169,3,0),LEN(VLOOKUP(ROWS($A$1:R6)&amp;COLUMNS($A$1:R6),'1.Roster'!$B$2:$D$169,3,0))-FIND(",",VLOOKUP(ROWS($A$1:R6)&amp;COLUMNS($A$1:R6),'1.Roster'!$B$2:$D$169,3,0))),"EMPTYTY"),"EMPTYTY")</f>
        <v>(C108)
CDHE
 CFCB</v>
      </c>
      <c r="S6" s="2" t="str">
        <f ca="1">IFERROR("("&amp;INDEX('1.Roster'!$C$2:$C$169,MATCH(ROWS($A$1:S6)&amp;COLUMNS($A$1:S6),'1.Roster'!$B$2:$B$169,0))&amp;")"&amp;CHAR(10)&amp;IFERROR(LEFT(VLOOKUP(ROWS($A$1:S6)&amp;COLUMNS($A$1:S6),'1.Roster'!$B$2:$D$169,3,0),FIND(",",VLOOKUP(ROWS($A$1:S6)&amp;COLUMNS($A$1:S6),'1.Roster'!$B$2:$D$169,3,0))-1)&amp;CHAR(10)&amp;RIGHT(VLOOKUP(ROWS($A$1:S6)&amp;COLUMNS($A$1:S6),'1.Roster'!$B$2:$D$169,3,0),LEN(VLOOKUP(ROWS($A$1:S6)&amp;COLUMNS($A$1:S6),'1.Roster'!$B$2:$D$169,3,0))-FIND(",",VLOOKUP(ROWS($A$1:S6)&amp;COLUMNS($A$1:S6),'1.Roster'!$B$2:$D$169,3,0))),"EMPTYTY"),"EMPTYTY")</f>
        <v>(C109)
EFEE
 BBBF</v>
      </c>
      <c r="T6" s="2" t="str">
        <f ca="1">IFERROR("("&amp;INDEX('1.Roster'!$C$2:$C$169,MATCH(ROWS($A$1:T6)&amp;COLUMNS($A$1:T6),'1.Roster'!$B$2:$B$169,0))&amp;")"&amp;CHAR(10)&amp;IFERROR(LEFT(VLOOKUP(ROWS($A$1:T6)&amp;COLUMNS($A$1:T6),'1.Roster'!$B$2:$D$169,3,0),FIND(",",VLOOKUP(ROWS($A$1:T6)&amp;COLUMNS($A$1:T6),'1.Roster'!$B$2:$D$169,3,0))-1)&amp;CHAR(10)&amp;RIGHT(VLOOKUP(ROWS($A$1:T6)&amp;COLUMNS($A$1:T6),'1.Roster'!$B$2:$D$169,3,0),LEN(VLOOKUP(ROWS($A$1:T6)&amp;COLUMNS($A$1:T6),'1.Roster'!$B$2:$D$169,3,0))-FIND(",",VLOOKUP(ROWS($A$1:T6)&amp;COLUMNS($A$1:T6),'1.Roster'!$B$2:$D$169,3,0))),"EMPTYTY"),"EMPTYTY")</f>
        <v>(C110)
DGCE
 GEEF</v>
      </c>
      <c r="U6" s="7"/>
      <c r="V6" s="7"/>
      <c r="W6" s="2" t="str">
        <f ca="1">IFERROR("("&amp;INDEX('1.Roster'!$C$2:$C$169,MATCH(ROWS($A$1:W6)&amp;COLUMNS($A$1:W6),'1.Roster'!$B$2:$B$169,0))&amp;")"&amp;CHAR(10)&amp;IFERROR(LEFT(VLOOKUP(ROWS($A$1:W6)&amp;COLUMNS($A$1:W6),'1.Roster'!$B$2:$D$169,3,0),FIND(",",VLOOKUP(ROWS($A$1:W6)&amp;COLUMNS($A$1:W6),'1.Roster'!$B$2:$D$169,3,0))-1)&amp;CHAR(10)&amp;RIGHT(VLOOKUP(ROWS($A$1:W6)&amp;COLUMNS($A$1:W6),'1.Roster'!$B$2:$D$169,3,0),LEN(VLOOKUP(ROWS($A$1:W6)&amp;COLUMNS($A$1:W6),'1.Roster'!$B$2:$D$169,3,0))-FIND(",",VLOOKUP(ROWS($A$1:W6)&amp;COLUMNS($A$1:W6),'1.Roster'!$B$2:$D$169,3,0))),"EMPTYTY"),"EMPTYTY")</f>
        <v>(C2)
GEAC
 GAHG</v>
      </c>
      <c r="X6" s="2" t="str">
        <f ca="1">IFERROR("("&amp;INDEX('1.Roster'!$C$2:$C$169,MATCH(ROWS($A$1:X6)&amp;COLUMNS($A$1:X6),'1.Roster'!$B$2:$B$169,0))&amp;")"&amp;CHAR(10)&amp;IFERROR(LEFT(VLOOKUP(ROWS($A$1:X6)&amp;COLUMNS($A$1:X6),'1.Roster'!$B$2:$D$169,3,0),FIND(",",VLOOKUP(ROWS($A$1:X6)&amp;COLUMNS($A$1:X6),'1.Roster'!$B$2:$D$169,3,0))-1)&amp;CHAR(10)&amp;RIGHT(VLOOKUP(ROWS($A$1:X6)&amp;COLUMNS($A$1:X6),'1.Roster'!$B$2:$D$169,3,0),LEN(VLOOKUP(ROWS($A$1:X6)&amp;COLUMNS($A$1:X6),'1.Roster'!$B$2:$D$169,3,0))-FIND(",",VLOOKUP(ROWS($A$1:X6)&amp;COLUMNS($A$1:X6),'1.Roster'!$B$2:$D$169,3,0))),"EMPTYTY"),"EMPTYTY")</f>
        <v>(C4)
CHDF
 BHEF</v>
      </c>
      <c r="Y6" s="2" t="str">
        <f ca="1">IFERROR("("&amp;INDEX('1.Roster'!$C$2:$C$169,MATCH(ROWS($A$1:Y6)&amp;COLUMNS($A$1:Y6),'1.Roster'!$B$2:$B$169,0))&amp;")"&amp;CHAR(10)&amp;IFERROR(LEFT(VLOOKUP(ROWS($A$1:Y6)&amp;COLUMNS($A$1:Y6),'1.Roster'!$B$2:$D$169,3,0),FIND(",",VLOOKUP(ROWS($A$1:Y6)&amp;COLUMNS($A$1:Y6),'1.Roster'!$B$2:$D$169,3,0))-1)&amp;CHAR(10)&amp;RIGHT(VLOOKUP(ROWS($A$1:Y6)&amp;COLUMNS($A$1:Y6),'1.Roster'!$B$2:$D$169,3,0),LEN(VLOOKUP(ROWS($A$1:Y6)&amp;COLUMNS($A$1:Y6),'1.Roster'!$B$2:$D$169,3,0))-FIND(",",VLOOKUP(ROWS($A$1:Y6)&amp;COLUMNS($A$1:Y6),'1.Roster'!$B$2:$D$169,3,0))),"EMPTYTY"),"EMPTYTY")</f>
        <v>(C6)
HFEE
 BADH</v>
      </c>
      <c r="Z6" s="2" t="str">
        <f ca="1">IFERROR("("&amp;INDEX('1.Roster'!$C$2:$C$169,MATCH(ROWS($A$1:Z6)&amp;COLUMNS($A$1:Z6),'1.Roster'!$B$2:$B$169,0))&amp;")"&amp;CHAR(10)&amp;IFERROR(LEFT(VLOOKUP(ROWS($A$1:Z6)&amp;COLUMNS($A$1:Z6),'1.Roster'!$B$2:$D$169,3,0),FIND(",",VLOOKUP(ROWS($A$1:Z6)&amp;COLUMNS($A$1:Z6),'1.Roster'!$B$2:$D$169,3,0))-1)&amp;CHAR(10)&amp;RIGHT(VLOOKUP(ROWS($A$1:Z6)&amp;COLUMNS($A$1:Z6),'1.Roster'!$B$2:$D$169,3,0),LEN(VLOOKUP(ROWS($A$1:Z6)&amp;COLUMNS($A$1:Z6),'1.Roster'!$B$2:$D$169,3,0))-FIND(",",VLOOKUP(ROWS($A$1:Z6)&amp;COLUMNS($A$1:Z6),'1.Roster'!$B$2:$D$169,3,0))),"EMPTYTY"),"EMPTYTY")</f>
        <v>(C8)
GBHB
 AAGA</v>
      </c>
      <c r="AA6" s="4"/>
      <c r="AB6" s="5"/>
      <c r="AC6" s="4"/>
      <c r="AD6" s="15"/>
    </row>
    <row r="7" spans="1:30" ht="67.5" customHeight="1" thickBot="1" x14ac:dyDescent="0.3">
      <c r="A7" s="5"/>
      <c r="B7" s="4"/>
      <c r="C7" s="4"/>
      <c r="D7" s="2" t="str">
        <f ca="1">IFERROR("("&amp;INDEX('1.Roster'!$C$2:$C$169,MATCH(ROWS($A$1:D7)&amp;COLUMNS($A$1:D7),'1.Roster'!$B$2:$B$169,0))&amp;")"&amp;CHAR(10)&amp;IFERROR(LEFT(VLOOKUP(ROWS($A$1:D7)&amp;COLUMNS($A$1:D7),'1.Roster'!$B$2:$D$169,3,0),FIND(",",VLOOKUP(ROWS($A$1:D7)&amp;COLUMNS($A$1:D7),'1.Roster'!$B$2:$D$169,3,0))-1)&amp;CHAR(10)&amp;RIGHT(VLOOKUP(ROWS($A$1:D7)&amp;COLUMNS($A$1:D7),'1.Roster'!$B$2:$D$169,3,0),LEN(VLOOKUP(ROWS($A$1:D7)&amp;COLUMNS($A$1:D7),'1.Roster'!$B$2:$D$169,3,0))-FIND(",",VLOOKUP(ROWS($A$1:D7)&amp;COLUMNS($A$1:D7),'1.Roster'!$B$2:$D$169,3,0))),"EMPTYTY"),"EMPTYTY")</f>
        <v>(B7)
DCCD
 EDHE</v>
      </c>
      <c r="E7" s="2" t="str">
        <f ca="1">IFERROR("("&amp;INDEX('1.Roster'!$C$2:$C$169,MATCH(ROWS($A$1:E7)&amp;COLUMNS($A$1:E7),'1.Roster'!$B$2:$B$169,0))&amp;")"&amp;CHAR(10)&amp;IFERROR(LEFT(VLOOKUP(ROWS($A$1:E7)&amp;COLUMNS($A$1:E7),'1.Roster'!$B$2:$D$169,3,0),FIND(",",VLOOKUP(ROWS($A$1:E7)&amp;COLUMNS($A$1:E7),'1.Roster'!$B$2:$D$169,3,0))-1)&amp;CHAR(10)&amp;RIGHT(VLOOKUP(ROWS($A$1:E7)&amp;COLUMNS($A$1:E7),'1.Roster'!$B$2:$D$169,3,0),LEN(VLOOKUP(ROWS($A$1:E7)&amp;COLUMNS($A$1:E7),'1.Roster'!$B$2:$D$169,3,0))-FIND(",",VLOOKUP(ROWS($A$1:E7)&amp;COLUMNS($A$1:E7),'1.Roster'!$B$2:$D$169,3,0))),"EMPTYTY"),"EMPTYTY")</f>
        <v>(B5)
CAFB
 EEFA</v>
      </c>
      <c r="F7" s="2" t="str">
        <f ca="1">IFERROR("("&amp;INDEX('1.Roster'!$C$2:$C$169,MATCH(ROWS($A$1:F7)&amp;COLUMNS($A$1:F7),'1.Roster'!$B$2:$B$169,0))&amp;")"&amp;CHAR(10)&amp;IFERROR(LEFT(VLOOKUP(ROWS($A$1:F7)&amp;COLUMNS($A$1:F7),'1.Roster'!$B$2:$D$169,3,0),FIND(",",VLOOKUP(ROWS($A$1:F7)&amp;COLUMNS($A$1:F7),'1.Roster'!$B$2:$D$169,3,0))-1)&amp;CHAR(10)&amp;RIGHT(VLOOKUP(ROWS($A$1:F7)&amp;COLUMNS($A$1:F7),'1.Roster'!$B$2:$D$169,3,0),LEN(VLOOKUP(ROWS($A$1:F7)&amp;COLUMNS($A$1:F7),'1.Roster'!$B$2:$D$169,3,0))-FIND(",",VLOOKUP(ROWS($A$1:F7)&amp;COLUMNS($A$1:F7),'1.Roster'!$B$2:$D$169,3,0))),"EMPTYTY"),"EMPTYTY")</f>
        <v>(B3)
FAGA
 BCHE</v>
      </c>
      <c r="G7" s="2" t="str">
        <f ca="1">IFERROR("("&amp;INDEX('1.Roster'!$C$2:$C$169,MATCH(ROWS($A$1:G7)&amp;COLUMNS($A$1:G7),'1.Roster'!$B$2:$B$169,0))&amp;")"&amp;CHAR(10)&amp;IFERROR(LEFT(VLOOKUP(ROWS($A$1:G7)&amp;COLUMNS($A$1:G7),'1.Roster'!$B$2:$D$169,3,0),FIND(",",VLOOKUP(ROWS($A$1:G7)&amp;COLUMNS($A$1:G7),'1.Roster'!$B$2:$D$169,3,0))-1)&amp;CHAR(10)&amp;RIGHT(VLOOKUP(ROWS($A$1:G7)&amp;COLUMNS($A$1:G7),'1.Roster'!$B$2:$D$169,3,0),LEN(VLOOKUP(ROWS($A$1:G7)&amp;COLUMNS($A$1:G7),'1.Roster'!$B$2:$D$169,3,0))-FIND(",",VLOOKUP(ROWS($A$1:G7)&amp;COLUMNS($A$1:G7),'1.Roster'!$B$2:$D$169,3,0))),"EMPTYTY"),"EMPTYTY")</f>
        <v>(B1)
GCCE
 CHCE</v>
      </c>
      <c r="H7" s="5"/>
      <c r="I7" s="6"/>
      <c r="J7" s="6"/>
      <c r="K7" s="6"/>
      <c r="L7" s="2" t="str">
        <f ca="1">IFERROR("("&amp;INDEX('1.Roster'!$C$2:$C$169,MATCH(ROWS($A$1:L7)&amp;COLUMNS($A$1:L7),'1.Roster'!$B$2:$B$169,0))&amp;")"&amp;CHAR(10)&amp;IFERROR(LEFT(VLOOKUP(ROWS($A$1:L7)&amp;COLUMNS($A$1:L7),'1.Roster'!$B$2:$D$169,3,0),FIND(",",VLOOKUP(ROWS($A$1:L7)&amp;COLUMNS($A$1:L7),'1.Roster'!$B$2:$D$169,3,0))-1)&amp;CHAR(10)&amp;RIGHT(VLOOKUP(ROWS($A$1:L7)&amp;COLUMNS($A$1:L7),'1.Roster'!$B$2:$D$169,3,0),LEN(VLOOKUP(ROWS($A$1:L7)&amp;COLUMNS($A$1:L7),'1.Roster'!$B$2:$D$169,3,0))-FIND(",",VLOOKUP(ROWS($A$1:L7)&amp;COLUMNS($A$1:L7),'1.Roster'!$B$2:$D$169,3,0))),"EMPTYTY"),"EMPTYTY")</f>
        <v>(B101)
BEGE
 AAHB</v>
      </c>
      <c r="M7" s="2" t="str">
        <f ca="1">IFERROR("("&amp;INDEX('1.Roster'!$C$2:$C$169,MATCH(ROWS($A$1:M7)&amp;COLUMNS($A$1:M7),'1.Roster'!$B$2:$B$169,0))&amp;")"&amp;CHAR(10)&amp;IFERROR(LEFT(VLOOKUP(ROWS($A$1:M7)&amp;COLUMNS($A$1:M7),'1.Roster'!$B$2:$D$169,3,0),FIND(",",VLOOKUP(ROWS($A$1:M7)&amp;COLUMNS($A$1:M7),'1.Roster'!$B$2:$D$169,3,0))-1)&amp;CHAR(10)&amp;RIGHT(VLOOKUP(ROWS($A$1:M7)&amp;COLUMNS($A$1:M7),'1.Roster'!$B$2:$D$169,3,0),LEN(VLOOKUP(ROWS($A$1:M7)&amp;COLUMNS($A$1:M7),'1.Roster'!$B$2:$D$169,3,0))-FIND(",",VLOOKUP(ROWS($A$1:M7)&amp;COLUMNS($A$1:M7),'1.Roster'!$B$2:$D$169,3,0))),"EMPTYTY"),"EMPTYTY")</f>
        <v>(B102)
GHGB
 FHGC</v>
      </c>
      <c r="N7" s="2" t="str">
        <f ca="1">IFERROR("("&amp;INDEX('1.Roster'!$C$2:$C$169,MATCH(ROWS($A$1:N7)&amp;COLUMNS($A$1:N7),'1.Roster'!$B$2:$B$169,0))&amp;")"&amp;CHAR(10)&amp;IFERROR(LEFT(VLOOKUP(ROWS($A$1:N7)&amp;COLUMNS($A$1:N7),'1.Roster'!$B$2:$D$169,3,0),FIND(",",VLOOKUP(ROWS($A$1:N7)&amp;COLUMNS($A$1:N7),'1.Roster'!$B$2:$D$169,3,0))-1)&amp;CHAR(10)&amp;RIGHT(VLOOKUP(ROWS($A$1:N7)&amp;COLUMNS($A$1:N7),'1.Roster'!$B$2:$D$169,3,0),LEN(VLOOKUP(ROWS($A$1:N7)&amp;COLUMNS($A$1:N7),'1.Roster'!$B$2:$D$169,3,0))-FIND(",",VLOOKUP(ROWS($A$1:N7)&amp;COLUMNS($A$1:N7),'1.Roster'!$B$2:$D$169,3,0))),"EMPTYTY"),"EMPTYTY")</f>
        <v>(B103)
BHBE
 BCFB</v>
      </c>
      <c r="O7" s="2" t="str">
        <f ca="1">IFERROR("("&amp;INDEX('1.Roster'!$C$2:$C$169,MATCH(ROWS($A$1:O7)&amp;COLUMNS($A$1:O7),'1.Roster'!$B$2:$B$169,0))&amp;")"&amp;CHAR(10)&amp;IFERROR(LEFT(VLOOKUP(ROWS($A$1:O7)&amp;COLUMNS($A$1:O7),'1.Roster'!$B$2:$D$169,3,0),FIND(",",VLOOKUP(ROWS($A$1:O7)&amp;COLUMNS($A$1:O7),'1.Roster'!$B$2:$D$169,3,0))-1)&amp;CHAR(10)&amp;RIGHT(VLOOKUP(ROWS($A$1:O7)&amp;COLUMNS($A$1:O7),'1.Roster'!$B$2:$D$169,3,0),LEN(VLOOKUP(ROWS($A$1:O7)&amp;COLUMNS($A$1:O7),'1.Roster'!$B$2:$D$169,3,0))-FIND(",",VLOOKUP(ROWS($A$1:O7)&amp;COLUMNS($A$1:O7),'1.Roster'!$B$2:$D$169,3,0))),"EMPTYTY"),"EMPTYTY")</f>
        <v>(B104)
AGEF
 GEAF</v>
      </c>
      <c r="P7" s="2" t="str">
        <f ca="1">IFERROR("("&amp;INDEX('1.Roster'!$C$2:$C$169,MATCH(ROWS($A$1:P7)&amp;COLUMNS($A$1:P7),'1.Roster'!$B$2:$B$169,0))&amp;")"&amp;CHAR(10)&amp;IFERROR(LEFT(VLOOKUP(ROWS($A$1:P7)&amp;COLUMNS($A$1:P7),'1.Roster'!$B$2:$D$169,3,0),FIND(",",VLOOKUP(ROWS($A$1:P7)&amp;COLUMNS($A$1:P7),'1.Roster'!$B$2:$D$169,3,0))-1)&amp;CHAR(10)&amp;RIGHT(VLOOKUP(ROWS($A$1:P7)&amp;COLUMNS($A$1:P7),'1.Roster'!$B$2:$D$169,3,0),LEN(VLOOKUP(ROWS($A$1:P7)&amp;COLUMNS($A$1:P7),'1.Roster'!$B$2:$D$169,3,0))-FIND(",",VLOOKUP(ROWS($A$1:P7)&amp;COLUMNS($A$1:P7),'1.Roster'!$B$2:$D$169,3,0))),"EMPTYTY"),"EMPTYTY")</f>
        <v>(B105)
ADGG
 HCBG</v>
      </c>
      <c r="Q7" s="2" t="str">
        <f ca="1">IFERROR("("&amp;INDEX('1.Roster'!$C$2:$C$169,MATCH(ROWS($A$1:Q7)&amp;COLUMNS($A$1:Q7),'1.Roster'!$B$2:$B$169,0))&amp;")"&amp;CHAR(10)&amp;IFERROR(LEFT(VLOOKUP(ROWS($A$1:Q7)&amp;COLUMNS($A$1:Q7),'1.Roster'!$B$2:$D$169,3,0),FIND(",",VLOOKUP(ROWS($A$1:Q7)&amp;COLUMNS($A$1:Q7),'1.Roster'!$B$2:$D$169,3,0))-1)&amp;CHAR(10)&amp;RIGHT(VLOOKUP(ROWS($A$1:Q7)&amp;COLUMNS($A$1:Q7),'1.Roster'!$B$2:$D$169,3,0),LEN(VLOOKUP(ROWS($A$1:Q7)&amp;COLUMNS($A$1:Q7),'1.Roster'!$B$2:$D$169,3,0))-FIND(",",VLOOKUP(ROWS($A$1:Q7)&amp;COLUMNS($A$1:Q7),'1.Roster'!$B$2:$D$169,3,0))),"EMPTYTY"),"EMPTYTY")</f>
        <v>(B106)
FAFF
 ADBD</v>
      </c>
      <c r="R7" s="2" t="str">
        <f ca="1">IFERROR("("&amp;INDEX('1.Roster'!$C$2:$C$169,MATCH(ROWS($A$1:R7)&amp;COLUMNS($A$1:R7),'1.Roster'!$B$2:$B$169,0))&amp;")"&amp;CHAR(10)&amp;IFERROR(LEFT(VLOOKUP(ROWS($A$1:R7)&amp;COLUMNS($A$1:R7),'1.Roster'!$B$2:$D$169,3,0),FIND(",",VLOOKUP(ROWS($A$1:R7)&amp;COLUMNS($A$1:R7),'1.Roster'!$B$2:$D$169,3,0))-1)&amp;CHAR(10)&amp;RIGHT(VLOOKUP(ROWS($A$1:R7)&amp;COLUMNS($A$1:R7),'1.Roster'!$B$2:$D$169,3,0),LEN(VLOOKUP(ROWS($A$1:R7)&amp;COLUMNS($A$1:R7),'1.Roster'!$B$2:$D$169,3,0))-FIND(",",VLOOKUP(ROWS($A$1:R7)&amp;COLUMNS($A$1:R7),'1.Roster'!$B$2:$D$169,3,0))),"EMPTYTY"),"EMPTYTY")</f>
        <v>(B107)
AEFG
 EBGB</v>
      </c>
      <c r="S7" s="2" t="str">
        <f ca="1">IFERROR("("&amp;INDEX('1.Roster'!$C$2:$C$169,MATCH(ROWS($A$1:S7)&amp;COLUMNS($A$1:S7),'1.Roster'!$B$2:$B$169,0))&amp;")"&amp;CHAR(10)&amp;IFERROR(LEFT(VLOOKUP(ROWS($A$1:S7)&amp;COLUMNS($A$1:S7),'1.Roster'!$B$2:$D$169,3,0),FIND(",",VLOOKUP(ROWS($A$1:S7)&amp;COLUMNS($A$1:S7),'1.Roster'!$B$2:$D$169,3,0))-1)&amp;CHAR(10)&amp;RIGHT(VLOOKUP(ROWS($A$1:S7)&amp;COLUMNS($A$1:S7),'1.Roster'!$B$2:$D$169,3,0),LEN(VLOOKUP(ROWS($A$1:S7)&amp;COLUMNS($A$1:S7),'1.Roster'!$B$2:$D$169,3,0))-FIND(",",VLOOKUP(ROWS($A$1:S7)&amp;COLUMNS($A$1:S7),'1.Roster'!$B$2:$D$169,3,0))),"EMPTYTY"),"EMPTYTY")</f>
        <v>(B108)
GDEH
 HHEH</v>
      </c>
      <c r="T7" s="7"/>
      <c r="U7" s="7"/>
      <c r="V7" s="7"/>
      <c r="W7" s="2" t="str">
        <f ca="1">IFERROR("("&amp;INDEX('1.Roster'!$C$2:$C$169,MATCH(ROWS($A$1:W7)&amp;COLUMNS($A$1:W7),'1.Roster'!$B$2:$B$169,0))&amp;")"&amp;CHAR(10)&amp;IFERROR(LEFT(VLOOKUP(ROWS($A$1:W7)&amp;COLUMNS($A$1:W7),'1.Roster'!$B$2:$D$169,3,0),FIND(",",VLOOKUP(ROWS($A$1:W7)&amp;COLUMNS($A$1:W7),'1.Roster'!$B$2:$D$169,3,0))-1)&amp;CHAR(10)&amp;RIGHT(VLOOKUP(ROWS($A$1:W7)&amp;COLUMNS($A$1:W7),'1.Roster'!$B$2:$D$169,3,0),LEN(VLOOKUP(ROWS($A$1:W7)&amp;COLUMNS($A$1:W7),'1.Roster'!$B$2:$D$169,3,0))-FIND(",",VLOOKUP(ROWS($A$1:W7)&amp;COLUMNS($A$1:W7),'1.Roster'!$B$2:$D$169,3,0))),"EMPTYTY"),"EMPTYTY")</f>
        <v>(B2)
CBHD
 CBDF</v>
      </c>
      <c r="X7" s="2" t="str">
        <f ca="1">IFERROR("("&amp;INDEX('1.Roster'!$C$2:$C$169,MATCH(ROWS($A$1:X7)&amp;COLUMNS($A$1:X7),'1.Roster'!$B$2:$B$169,0))&amp;")"&amp;CHAR(10)&amp;IFERROR(LEFT(VLOOKUP(ROWS($A$1:X7)&amp;COLUMNS($A$1:X7),'1.Roster'!$B$2:$D$169,3,0),FIND(",",VLOOKUP(ROWS($A$1:X7)&amp;COLUMNS($A$1:X7),'1.Roster'!$B$2:$D$169,3,0))-1)&amp;CHAR(10)&amp;RIGHT(VLOOKUP(ROWS($A$1:X7)&amp;COLUMNS($A$1:X7),'1.Roster'!$B$2:$D$169,3,0),LEN(VLOOKUP(ROWS($A$1:X7)&amp;COLUMNS($A$1:X7),'1.Roster'!$B$2:$D$169,3,0))-FIND(",",VLOOKUP(ROWS($A$1:X7)&amp;COLUMNS($A$1:X7),'1.Roster'!$B$2:$D$169,3,0))),"EMPTYTY"),"EMPTYTY")</f>
        <v>(B4)
AFFG
 EHAG</v>
      </c>
      <c r="Y7" s="2" t="str">
        <f ca="1">IFERROR("("&amp;INDEX('1.Roster'!$C$2:$C$169,MATCH(ROWS($A$1:Y7)&amp;COLUMNS($A$1:Y7),'1.Roster'!$B$2:$B$169,0))&amp;")"&amp;CHAR(10)&amp;IFERROR(LEFT(VLOOKUP(ROWS($A$1:Y7)&amp;COLUMNS($A$1:Y7),'1.Roster'!$B$2:$D$169,3,0),FIND(",",VLOOKUP(ROWS($A$1:Y7)&amp;COLUMNS($A$1:Y7),'1.Roster'!$B$2:$D$169,3,0))-1)&amp;CHAR(10)&amp;RIGHT(VLOOKUP(ROWS($A$1:Y7)&amp;COLUMNS($A$1:Y7),'1.Roster'!$B$2:$D$169,3,0),LEN(VLOOKUP(ROWS($A$1:Y7)&amp;COLUMNS($A$1:Y7),'1.Roster'!$B$2:$D$169,3,0))-FIND(",",VLOOKUP(ROWS($A$1:Y7)&amp;COLUMNS($A$1:Y7),'1.Roster'!$B$2:$D$169,3,0))),"EMPTYTY"),"EMPTYTY")</f>
        <v>(B6)
BDFA
 HAFC</v>
      </c>
      <c r="Z7" s="2" t="str">
        <f ca="1">IFERROR("("&amp;INDEX('1.Roster'!$C$2:$C$169,MATCH(ROWS($A$1:Z7)&amp;COLUMNS($A$1:Z7),'1.Roster'!$B$2:$B$169,0))&amp;")"&amp;CHAR(10)&amp;IFERROR(LEFT(VLOOKUP(ROWS($A$1:Z7)&amp;COLUMNS($A$1:Z7),'1.Roster'!$B$2:$D$169,3,0),FIND(",",VLOOKUP(ROWS($A$1:Z7)&amp;COLUMNS($A$1:Z7),'1.Roster'!$B$2:$D$169,3,0))-1)&amp;CHAR(10)&amp;RIGHT(VLOOKUP(ROWS($A$1:Z7)&amp;COLUMNS($A$1:Z7),'1.Roster'!$B$2:$D$169,3,0),LEN(VLOOKUP(ROWS($A$1:Z7)&amp;COLUMNS($A$1:Z7),'1.Roster'!$B$2:$D$169,3,0))-FIND(",",VLOOKUP(ROWS($A$1:Z7)&amp;COLUMNS($A$1:Z7),'1.Roster'!$B$2:$D$169,3,0))),"EMPTYTY"),"EMPTYTY")</f>
        <v>(B8)
BABG
 BCED</v>
      </c>
      <c r="AA7" s="4"/>
      <c r="AB7" s="5"/>
      <c r="AC7" s="4"/>
      <c r="AD7" s="5"/>
    </row>
    <row r="8" spans="1:30" ht="67.5" customHeight="1" thickBot="1" x14ac:dyDescent="0.3">
      <c r="A8" s="5"/>
      <c r="B8" s="4"/>
      <c r="C8" s="4"/>
      <c r="D8" s="6"/>
      <c r="E8" s="6"/>
      <c r="F8" s="6"/>
      <c r="G8" s="15"/>
      <c r="H8" s="5"/>
      <c r="I8" s="6"/>
      <c r="J8" s="6"/>
      <c r="K8" s="6"/>
      <c r="L8" s="6"/>
      <c r="M8" s="6"/>
      <c r="N8" s="6"/>
      <c r="O8" s="6"/>
      <c r="P8" s="15"/>
      <c r="Q8" s="2" t="str">
        <f>IFERROR("("&amp;INDEX('1.Roster'!$C$2:$C$169,MATCH(ROWS($A$1:Q8)&amp;COLUMNS($A$1:Q8),'1.Roster'!$B$2:$B$169,0))&amp;")"&amp;CHAR(10)&amp;IFERROR(LEFT(VLOOKUP(ROWS($A$1:Q8)&amp;COLUMNS($A$1:Q8),'1.Roster'!$B$2:$D$169,3,0),FIND(",",VLOOKUP(ROWS($A$1:Q8)&amp;COLUMNS($A$1:Q8),'1.Roster'!$B$2:$D$169,3,0))-1)&amp;CHAR(10)&amp;RIGHT(VLOOKUP(ROWS($A$1:Q8)&amp;COLUMNS($A$1:Q8),'1.Roster'!$B$2:$D$169,3,0),LEN(VLOOKUP(ROWS($A$1:Q8)&amp;COLUMNS($A$1:Q8),'1.Roster'!$B$2:$D$169,3,0))-FIND(",",VLOOKUP(ROWS($A$1:Q8)&amp;COLUMNS($A$1:Q8),'1.Roster'!$B$2:$D$169,3,0))),"EMPTYTY"),"EMPTYTY")</f>
        <v>EMPTYTY</v>
      </c>
      <c r="R8" s="2" t="str">
        <f>IFERROR("("&amp;INDEX('1.Roster'!$C$2:$C$169,MATCH(ROWS($A$1:R8)&amp;COLUMNS($A$1:R8),'1.Roster'!$B$2:$B$169,0))&amp;")"&amp;CHAR(10)&amp;IFERROR(LEFT(VLOOKUP(ROWS($A$1:R8)&amp;COLUMNS($A$1:R8),'1.Roster'!$B$2:$D$169,3,0),FIND(",",VLOOKUP(ROWS($A$1:R8)&amp;COLUMNS($A$1:R8),'1.Roster'!$B$2:$D$169,3,0))-1)&amp;CHAR(10)&amp;RIGHT(VLOOKUP(ROWS($A$1:R8)&amp;COLUMNS($A$1:R8),'1.Roster'!$B$2:$D$169,3,0),LEN(VLOOKUP(ROWS($A$1:R8)&amp;COLUMNS($A$1:R8),'1.Roster'!$B$2:$D$169,3,0))-FIND(",",VLOOKUP(ROWS($A$1:R8)&amp;COLUMNS($A$1:R8),'1.Roster'!$B$2:$D$169,3,0))),"EMPTYTY"),"EMPTYTY")</f>
        <v>EMPTYTY</v>
      </c>
      <c r="S8" s="2" t="str">
        <f>IFERROR("("&amp;INDEX('1.Roster'!$C$2:$C$169,MATCH(ROWS($A$1:S8)&amp;COLUMNS($A$1:S8),'1.Roster'!$B$2:$B$169,0))&amp;")"&amp;CHAR(10)&amp;IFERROR(LEFT(VLOOKUP(ROWS($A$1:S8)&amp;COLUMNS($A$1:S8),'1.Roster'!$B$2:$D$169,3,0),FIND(",",VLOOKUP(ROWS($A$1:S8)&amp;COLUMNS($A$1:S8),'1.Roster'!$B$2:$D$169,3,0))-1)&amp;CHAR(10)&amp;RIGHT(VLOOKUP(ROWS($A$1:S8)&amp;COLUMNS($A$1:S8),'1.Roster'!$B$2:$D$169,3,0),LEN(VLOOKUP(ROWS($A$1:S8)&amp;COLUMNS($A$1:S8),'1.Roster'!$B$2:$D$169,3,0))-FIND(",",VLOOKUP(ROWS($A$1:S8)&amp;COLUMNS($A$1:S8),'1.Roster'!$B$2:$D$169,3,0))),"EMPTYTY"),"EMPTYTY")</f>
        <v>EMPTYTY</v>
      </c>
      <c r="T8" s="7"/>
      <c r="U8" s="7"/>
      <c r="V8" s="7"/>
      <c r="W8" s="15"/>
      <c r="X8" s="15"/>
      <c r="Y8" s="15"/>
      <c r="Z8" s="15"/>
      <c r="AA8" s="4"/>
      <c r="AB8" s="5"/>
      <c r="AC8" s="4"/>
      <c r="AD8" s="5"/>
    </row>
    <row r="9" spans="1:30" s="5" customFormat="1" ht="67.5" customHeight="1" x14ac:dyDescent="0.35">
      <c r="A9" s="44"/>
      <c r="B9" s="45"/>
      <c r="C9" s="45"/>
      <c r="D9" s="46"/>
      <c r="E9" s="46"/>
      <c r="F9" s="46"/>
      <c r="G9" s="28" t="s">
        <v>168</v>
      </c>
      <c r="H9" s="29"/>
      <c r="I9" s="28" t="s">
        <v>169</v>
      </c>
      <c r="J9" s="30"/>
      <c r="K9" s="30"/>
      <c r="L9" s="30"/>
      <c r="M9" s="30"/>
      <c r="N9" s="30"/>
      <c r="O9" s="30"/>
      <c r="P9" s="30"/>
      <c r="Q9" s="30"/>
      <c r="R9" s="30"/>
      <c r="S9" s="30"/>
      <c r="T9" s="31"/>
      <c r="U9" s="28" t="s">
        <v>170</v>
      </c>
      <c r="V9" s="31"/>
      <c r="W9" s="30"/>
      <c r="X9" s="30"/>
      <c r="Y9" s="30"/>
      <c r="Z9" s="30"/>
      <c r="AA9" s="32"/>
      <c r="AB9" s="29"/>
      <c r="AC9" s="28" t="s">
        <v>171</v>
      </c>
      <c r="AD9" s="44"/>
    </row>
    <row r="10" spans="1:30" ht="21" x14ac:dyDescent="0.35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8"/>
      <c r="AC10" s="49"/>
      <c r="AD10" s="49"/>
    </row>
    <row r="11" spans="1:30" ht="21" x14ac:dyDescent="0.35">
      <c r="A11" s="50" t="s">
        <v>0</v>
      </c>
      <c r="B11" s="51"/>
      <c r="C11" s="51"/>
      <c r="D11" s="51"/>
      <c r="E11" s="51"/>
      <c r="F11" s="51" t="s">
        <v>137</v>
      </c>
      <c r="G11" s="51" t="s">
        <v>138</v>
      </c>
      <c r="H11" s="51"/>
      <c r="I11" s="51"/>
      <c r="J11" s="51"/>
      <c r="K11" s="51"/>
      <c r="L11" s="51"/>
      <c r="M11" s="51"/>
      <c r="N11" s="51" t="s">
        <v>137</v>
      </c>
      <c r="O11" s="51" t="s">
        <v>138</v>
      </c>
      <c r="P11" s="51" t="s">
        <v>2</v>
      </c>
      <c r="Q11" s="51"/>
      <c r="R11" s="51"/>
      <c r="S11" s="51" t="s">
        <v>137</v>
      </c>
      <c r="T11" s="51" t="s">
        <v>138</v>
      </c>
      <c r="U11" s="51"/>
      <c r="V11" s="51"/>
      <c r="W11" s="51"/>
      <c r="X11" s="51"/>
      <c r="Y11" s="51"/>
      <c r="Z11" s="51"/>
      <c r="AA11" s="51"/>
      <c r="AB11" s="51"/>
      <c r="AC11" s="49"/>
      <c r="AD11" s="49"/>
    </row>
    <row r="12" spans="1:30" ht="21" x14ac:dyDescent="0.35">
      <c r="A12" s="51"/>
      <c r="B12" s="51"/>
      <c r="C12" s="51"/>
      <c r="D12" s="51"/>
      <c r="E12" s="51"/>
      <c r="F12" s="51">
        <f ca="1">COUNTA(A1:G7)</f>
        <v>39</v>
      </c>
      <c r="G12" s="51">
        <f ca="1">COUNTIF(A1:G7,"EMPTYTY")</f>
        <v>1</v>
      </c>
      <c r="H12" s="51"/>
      <c r="I12" s="51" t="s">
        <v>1</v>
      </c>
      <c r="J12" s="51"/>
      <c r="K12" s="51"/>
      <c r="L12" s="51"/>
      <c r="M12" s="51"/>
      <c r="N12" s="51">
        <f ca="1">COUNTA(H1:O7)</f>
        <v>43</v>
      </c>
      <c r="O12" s="51">
        <f ca="1">COUNTIF($H$1:$O$7,"EMPTYTY")</f>
        <v>3</v>
      </c>
      <c r="P12" s="51"/>
      <c r="Q12" s="51"/>
      <c r="R12" s="51"/>
      <c r="S12" s="51">
        <f ca="1">COUNTA(P1:V7)</f>
        <v>40</v>
      </c>
      <c r="T12" s="51">
        <f ca="1">COUNTIF($P$1:$V$7,"EMPTYTY")</f>
        <v>2</v>
      </c>
      <c r="U12" s="51"/>
      <c r="V12" s="51"/>
      <c r="W12" s="51"/>
      <c r="X12" s="51" t="s">
        <v>137</v>
      </c>
      <c r="Y12" s="51" t="s">
        <v>138</v>
      </c>
      <c r="Z12" s="51" t="s">
        <v>139</v>
      </c>
      <c r="AA12" s="51" t="s">
        <v>140</v>
      </c>
      <c r="AB12" s="50"/>
      <c r="AC12" s="49"/>
      <c r="AD12" s="49"/>
    </row>
    <row r="13" spans="1:30" ht="21" x14ac:dyDescent="0.35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>
        <f ca="1">COUNTA(W1:AC7)</f>
        <v>39</v>
      </c>
      <c r="Y13" s="51">
        <f ca="1">COUNTIF($W$1:$AC$7,"EMPTYTY")</f>
        <v>0</v>
      </c>
      <c r="Z13" s="51">
        <f ca="1">F12+N12+S12+X13</f>
        <v>161</v>
      </c>
      <c r="AA13" s="51">
        <f ca="1">G12+O12+T12+Y13</f>
        <v>6</v>
      </c>
      <c r="AB13" s="51"/>
      <c r="AC13" s="49"/>
      <c r="AD13" s="49"/>
    </row>
    <row r="14" spans="1:30" ht="21" x14ac:dyDescent="0.35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>
        <f ca="1">Z13-AA13</f>
        <v>155</v>
      </c>
      <c r="AA14" s="51"/>
      <c r="AB14" s="51"/>
      <c r="AC14" s="49"/>
      <c r="AD14" s="49"/>
    </row>
    <row r="15" spans="1:30" ht="21" x14ac:dyDescent="0.35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</row>
    <row r="16" spans="1:30" ht="21" x14ac:dyDescent="0.35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</row>
  </sheetData>
  <conditionalFormatting sqref="B3:I4 C5:G5 D6:G8 J2:U4 J5:T5 V2:AC2 W5:AA5 W6:Z8 V3:AB4 A1:AC1 A2:I2 K6:T6 L7:S8">
    <cfRule type="cellIs" dxfId="23" priority="17" operator="equal">
      <formula>"EMPTYTY"</formula>
    </cfRule>
  </conditionalFormatting>
  <conditionalFormatting sqref="I9">
    <cfRule type="cellIs" dxfId="22" priority="11" operator="equal">
      <formula>"EMPTYTY"</formula>
    </cfRule>
  </conditionalFormatting>
  <conditionalFormatting sqref="D9:G9">
    <cfRule type="cellIs" dxfId="21" priority="14" operator="equal">
      <formula>"EMPTYTY"</formula>
    </cfRule>
  </conditionalFormatting>
  <conditionalFormatting sqref="L9:S9">
    <cfRule type="cellIs" dxfId="20" priority="13" operator="equal">
      <formula>"EMPTYTY"</formula>
    </cfRule>
  </conditionalFormatting>
  <conditionalFormatting sqref="W9:Z9">
    <cfRule type="cellIs" dxfId="19" priority="12" operator="equal">
      <formula>"EMPTYTY"</formula>
    </cfRule>
  </conditionalFormatting>
  <conditionalFormatting sqref="U9">
    <cfRule type="cellIs" dxfId="18" priority="10" operator="equal">
      <formula>"EMPTYTY"</formula>
    </cfRule>
  </conditionalFormatting>
  <conditionalFormatting sqref="AC9">
    <cfRule type="cellIs" dxfId="17" priority="9" operator="equal">
      <formula>"EMPTYTY"</formula>
    </cfRule>
  </conditionalFormatting>
  <conditionalFormatting sqref="U5">
    <cfRule type="cellIs" dxfId="16" priority="8" operator="equal">
      <formula>"EMPTYTY"</formula>
    </cfRule>
  </conditionalFormatting>
  <conditionalFormatting sqref="AD6">
    <cfRule type="cellIs" dxfId="15" priority="1" operator="equal">
      <formula>"EMPTYTY"</formula>
    </cfRule>
  </conditionalFormatting>
  <pageMargins left="0.25" right="0.25" top="0.75" bottom="0.75" header="0.3" footer="0.3"/>
  <pageSetup scale="3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"/>
  <sheetViews>
    <sheetView zoomScale="69" zoomScaleNormal="69" workbookViewId="0">
      <selection activeCell="X19" sqref="X19"/>
    </sheetView>
  </sheetViews>
  <sheetFormatPr defaultRowHeight="15" x14ac:dyDescent="0.25"/>
  <cols>
    <col min="1" max="29" width="12.85546875" style="3" customWidth="1"/>
    <col min="30" max="16384" width="9.140625" style="3"/>
  </cols>
  <sheetData>
    <row r="1" spans="1:31" ht="67.5" customHeight="1" thickBot="1" x14ac:dyDescent="0.75">
      <c r="A1" s="14">
        <f ca="1">RANDBETWEEN(0,7)</f>
        <v>2</v>
      </c>
      <c r="B1" s="14">
        <f t="shared" ref="B1:Q8" ca="1" si="0">RANDBETWEEN(0,7)</f>
        <v>0</v>
      </c>
      <c r="C1" s="14">
        <f t="shared" ca="1" si="0"/>
        <v>4</v>
      </c>
      <c r="D1" s="14">
        <f t="shared" ca="1" si="0"/>
        <v>7</v>
      </c>
      <c r="E1" s="14">
        <f t="shared" ca="1" si="0"/>
        <v>4</v>
      </c>
      <c r="F1" s="14">
        <f t="shared" ca="1" si="0"/>
        <v>6</v>
      </c>
      <c r="G1" s="14">
        <f t="shared" ca="1" si="0"/>
        <v>2</v>
      </c>
      <c r="H1" s="20"/>
      <c r="I1" s="14">
        <f t="shared" ca="1" si="0"/>
        <v>2</v>
      </c>
      <c r="J1" s="14">
        <f t="shared" ca="1" si="0"/>
        <v>0</v>
      </c>
      <c r="K1" s="14">
        <f t="shared" ca="1" si="0"/>
        <v>6</v>
      </c>
      <c r="L1" s="14">
        <f t="shared" ca="1" si="0"/>
        <v>3</v>
      </c>
      <c r="M1" s="14">
        <f t="shared" ca="1" si="0"/>
        <v>6</v>
      </c>
      <c r="N1" s="14">
        <f t="shared" ca="1" si="0"/>
        <v>1</v>
      </c>
      <c r="O1" s="14">
        <f t="shared" ca="1" si="0"/>
        <v>2</v>
      </c>
      <c r="P1" s="14">
        <f t="shared" ca="1" si="0"/>
        <v>3</v>
      </c>
      <c r="Q1" s="14">
        <f t="shared" ca="1" si="0"/>
        <v>7</v>
      </c>
      <c r="R1" s="14">
        <f t="shared" ref="R1:AC8" ca="1" si="1">RANDBETWEEN(0,7)</f>
        <v>2</v>
      </c>
      <c r="S1" s="14">
        <f t="shared" ca="1" si="1"/>
        <v>1</v>
      </c>
      <c r="T1" s="14">
        <f t="shared" ca="1" si="1"/>
        <v>6</v>
      </c>
      <c r="U1" s="14">
        <f t="shared" ca="1" si="1"/>
        <v>6</v>
      </c>
      <c r="V1" s="22"/>
      <c r="W1" s="14">
        <f t="shared" ca="1" si="1"/>
        <v>4</v>
      </c>
      <c r="X1" s="14">
        <f t="shared" ca="1" si="1"/>
        <v>0</v>
      </c>
      <c r="Y1" s="14">
        <f t="shared" ca="1" si="1"/>
        <v>7</v>
      </c>
      <c r="Z1" s="14">
        <f t="shared" ca="1" si="1"/>
        <v>6</v>
      </c>
      <c r="AA1" s="14">
        <f t="shared" ca="1" si="1"/>
        <v>4</v>
      </c>
      <c r="AB1" s="14">
        <f t="shared" ca="1" si="1"/>
        <v>7</v>
      </c>
      <c r="AC1" s="14">
        <f t="shared" ca="1" si="1"/>
        <v>4</v>
      </c>
      <c r="AD1" s="24"/>
      <c r="AE1" s="24"/>
    </row>
    <row r="2" spans="1:31" ht="67.5" customHeight="1" thickBot="1" x14ac:dyDescent="0.3">
      <c r="A2" s="14">
        <f ca="1">RANDBETWEEN(0,7)</f>
        <v>6</v>
      </c>
      <c r="B2" s="14">
        <f t="shared" ca="1" si="0"/>
        <v>3</v>
      </c>
      <c r="C2" s="14">
        <f t="shared" ca="1" si="0"/>
        <v>2</v>
      </c>
      <c r="D2" s="14">
        <f t="shared" ca="1" si="0"/>
        <v>7</v>
      </c>
      <c r="E2" s="14">
        <f t="shared" ca="1" si="0"/>
        <v>4</v>
      </c>
      <c r="F2" s="14">
        <f t="shared" ca="1" si="0"/>
        <v>3</v>
      </c>
      <c r="G2" s="14">
        <f t="shared" ca="1" si="0"/>
        <v>2</v>
      </c>
      <c r="H2" s="14">
        <f t="shared" ca="1" si="0"/>
        <v>0</v>
      </c>
      <c r="I2" s="14">
        <f t="shared" ca="1" si="0"/>
        <v>1</v>
      </c>
      <c r="J2" s="14">
        <f t="shared" ca="1" si="0"/>
        <v>4</v>
      </c>
      <c r="K2" s="14">
        <f t="shared" ca="1" si="0"/>
        <v>5</v>
      </c>
      <c r="L2" s="14">
        <f t="shared" ca="1" si="0"/>
        <v>3</v>
      </c>
      <c r="M2" s="14">
        <f t="shared" ca="1" si="0"/>
        <v>6</v>
      </c>
      <c r="N2" s="14">
        <f t="shared" ca="1" si="0"/>
        <v>1</v>
      </c>
      <c r="O2" s="14">
        <f t="shared" ca="1" si="0"/>
        <v>4</v>
      </c>
      <c r="P2" s="14">
        <f t="shared" ca="1" si="0"/>
        <v>0</v>
      </c>
      <c r="Q2" s="14">
        <f t="shared" ca="1" si="0"/>
        <v>2</v>
      </c>
      <c r="R2" s="14">
        <f t="shared" ca="1" si="1"/>
        <v>6</v>
      </c>
      <c r="S2" s="14">
        <f t="shared" ca="1" si="1"/>
        <v>7</v>
      </c>
      <c r="T2" s="14">
        <f t="shared" ca="1" si="1"/>
        <v>5</v>
      </c>
      <c r="U2" s="14">
        <f t="shared" ca="1" si="1"/>
        <v>4</v>
      </c>
      <c r="V2" s="14">
        <f t="shared" ca="1" si="1"/>
        <v>4</v>
      </c>
      <c r="W2" s="14">
        <f t="shared" ca="1" si="1"/>
        <v>0</v>
      </c>
      <c r="X2" s="14">
        <f t="shared" ca="1" si="1"/>
        <v>5</v>
      </c>
      <c r="Y2" s="14">
        <f t="shared" ca="1" si="1"/>
        <v>6</v>
      </c>
      <c r="Z2" s="14">
        <f t="shared" ca="1" si="1"/>
        <v>0</v>
      </c>
      <c r="AA2" s="14">
        <f t="shared" ca="1" si="1"/>
        <v>1</v>
      </c>
      <c r="AB2" s="14">
        <f t="shared" ca="1" si="1"/>
        <v>4</v>
      </c>
      <c r="AC2" s="14">
        <f t="shared" ca="1" si="1"/>
        <v>5</v>
      </c>
      <c r="AD2" s="24"/>
      <c r="AE2" s="24"/>
    </row>
    <row r="3" spans="1:31" ht="67.5" customHeight="1" thickBot="1" x14ac:dyDescent="0.75">
      <c r="A3" s="21"/>
      <c r="B3" s="14">
        <f t="shared" ca="1" si="0"/>
        <v>3</v>
      </c>
      <c r="C3" s="14">
        <f t="shared" ca="1" si="0"/>
        <v>0</v>
      </c>
      <c r="D3" s="14">
        <f t="shared" ca="1" si="0"/>
        <v>7</v>
      </c>
      <c r="E3" s="14">
        <f t="shared" ca="1" si="0"/>
        <v>7</v>
      </c>
      <c r="F3" s="14">
        <f t="shared" ca="1" si="0"/>
        <v>2</v>
      </c>
      <c r="G3" s="14">
        <f t="shared" ca="1" si="0"/>
        <v>7</v>
      </c>
      <c r="H3" s="21"/>
      <c r="I3" s="14">
        <f t="shared" ca="1" si="0"/>
        <v>0</v>
      </c>
      <c r="J3" s="14">
        <f t="shared" ca="1" si="0"/>
        <v>6</v>
      </c>
      <c r="K3" s="14">
        <f t="shared" ca="1" si="0"/>
        <v>7</v>
      </c>
      <c r="L3" s="14">
        <f t="shared" ca="1" si="0"/>
        <v>0</v>
      </c>
      <c r="M3" s="14">
        <f t="shared" ca="1" si="0"/>
        <v>1</v>
      </c>
      <c r="N3" s="14">
        <f t="shared" ca="1" si="0"/>
        <v>7</v>
      </c>
      <c r="O3" s="14">
        <f t="shared" ca="1" si="0"/>
        <v>0</v>
      </c>
      <c r="P3" s="14">
        <f t="shared" ca="1" si="0"/>
        <v>7</v>
      </c>
      <c r="Q3" s="14">
        <f t="shared" ca="1" si="0"/>
        <v>0</v>
      </c>
      <c r="R3" s="14">
        <f t="shared" ca="1" si="1"/>
        <v>6</v>
      </c>
      <c r="S3" s="14">
        <f t="shared" ca="1" si="1"/>
        <v>5</v>
      </c>
      <c r="T3" s="14">
        <f t="shared" ca="1" si="1"/>
        <v>0</v>
      </c>
      <c r="U3" s="14">
        <f t="shared" ca="1" si="1"/>
        <v>1</v>
      </c>
      <c r="V3" s="14">
        <f t="shared" ca="1" si="1"/>
        <v>0</v>
      </c>
      <c r="W3" s="14">
        <f t="shared" ca="1" si="1"/>
        <v>7</v>
      </c>
      <c r="X3" s="14">
        <f t="shared" ca="1" si="1"/>
        <v>7</v>
      </c>
      <c r="Y3" s="14">
        <f t="shared" ca="1" si="1"/>
        <v>3</v>
      </c>
      <c r="Z3" s="14">
        <f t="shared" ca="1" si="1"/>
        <v>6</v>
      </c>
      <c r="AA3" s="14">
        <f t="shared" ca="1" si="1"/>
        <v>4</v>
      </c>
      <c r="AB3" s="14">
        <f t="shared" ca="1" si="1"/>
        <v>7</v>
      </c>
      <c r="AC3" s="21"/>
      <c r="AD3" s="24"/>
      <c r="AE3" s="24"/>
    </row>
    <row r="4" spans="1:31" ht="67.5" customHeight="1" thickBot="1" x14ac:dyDescent="0.75">
      <c r="A4" s="21"/>
      <c r="B4" s="14">
        <f t="shared" ca="1" si="0"/>
        <v>3</v>
      </c>
      <c r="C4" s="14">
        <f t="shared" ca="1" si="0"/>
        <v>3</v>
      </c>
      <c r="D4" s="14">
        <f t="shared" ca="1" si="0"/>
        <v>0</v>
      </c>
      <c r="E4" s="14">
        <f t="shared" ca="1" si="0"/>
        <v>6</v>
      </c>
      <c r="F4" s="14">
        <f t="shared" ca="1" si="0"/>
        <v>0</v>
      </c>
      <c r="G4" s="14">
        <f t="shared" ca="1" si="0"/>
        <v>1</v>
      </c>
      <c r="H4" s="21"/>
      <c r="I4" s="21"/>
      <c r="J4" s="14">
        <f t="shared" ca="1" si="0"/>
        <v>5</v>
      </c>
      <c r="K4" s="14">
        <f t="shared" ca="1" si="0"/>
        <v>0</v>
      </c>
      <c r="L4" s="14">
        <f t="shared" ca="1" si="0"/>
        <v>6</v>
      </c>
      <c r="M4" s="14">
        <f t="shared" ca="1" si="0"/>
        <v>0</v>
      </c>
      <c r="N4" s="14">
        <f t="shared" ca="1" si="0"/>
        <v>1</v>
      </c>
      <c r="O4" s="14">
        <f t="shared" ca="1" si="0"/>
        <v>0</v>
      </c>
      <c r="P4" s="14">
        <f t="shared" ca="1" si="0"/>
        <v>3</v>
      </c>
      <c r="Q4" s="14">
        <f t="shared" ca="1" si="0"/>
        <v>4</v>
      </c>
      <c r="R4" s="14">
        <f t="shared" ca="1" si="1"/>
        <v>5</v>
      </c>
      <c r="S4" s="14">
        <f t="shared" ca="1" si="1"/>
        <v>0</v>
      </c>
      <c r="T4" s="14">
        <f t="shared" ca="1" si="1"/>
        <v>4</v>
      </c>
      <c r="U4" s="14">
        <f t="shared" ca="1" si="1"/>
        <v>6</v>
      </c>
      <c r="V4" s="22"/>
      <c r="W4" s="14">
        <f t="shared" ca="1" si="1"/>
        <v>7</v>
      </c>
      <c r="X4" s="14">
        <f t="shared" ca="1" si="1"/>
        <v>6</v>
      </c>
      <c r="Y4" s="14">
        <f t="shared" ca="1" si="1"/>
        <v>4</v>
      </c>
      <c r="Z4" s="14">
        <f t="shared" ca="1" si="1"/>
        <v>7</v>
      </c>
      <c r="AA4" s="14">
        <f t="shared" ca="1" si="1"/>
        <v>4</v>
      </c>
      <c r="AB4" s="14">
        <f t="shared" ca="1" si="1"/>
        <v>0</v>
      </c>
      <c r="AC4" s="21"/>
      <c r="AD4" s="24"/>
      <c r="AE4" s="24"/>
    </row>
    <row r="5" spans="1:31" ht="67.5" customHeight="1" thickBot="1" x14ac:dyDescent="0.75">
      <c r="A5" s="21"/>
      <c r="B5" s="21"/>
      <c r="C5" s="14">
        <f t="shared" ca="1" si="0"/>
        <v>2</v>
      </c>
      <c r="D5" s="14">
        <f t="shared" ca="1" si="0"/>
        <v>4</v>
      </c>
      <c r="E5" s="14">
        <f t="shared" ca="1" si="0"/>
        <v>2</v>
      </c>
      <c r="F5" s="14">
        <f t="shared" ca="1" si="0"/>
        <v>6</v>
      </c>
      <c r="G5" s="14">
        <f t="shared" ca="1" si="0"/>
        <v>3</v>
      </c>
      <c r="H5" s="22"/>
      <c r="I5" s="21"/>
      <c r="J5" s="14">
        <f t="shared" ca="1" si="0"/>
        <v>0</v>
      </c>
      <c r="K5" s="14">
        <f t="shared" ca="1" si="0"/>
        <v>6</v>
      </c>
      <c r="L5" s="14">
        <f t="shared" ca="1" si="0"/>
        <v>1</v>
      </c>
      <c r="M5" s="14">
        <f t="shared" ca="1" si="0"/>
        <v>4</v>
      </c>
      <c r="N5" s="14">
        <f t="shared" ca="1" si="0"/>
        <v>0</v>
      </c>
      <c r="O5" s="14">
        <f t="shared" ca="1" si="0"/>
        <v>7</v>
      </c>
      <c r="P5" s="14">
        <f t="shared" ca="1" si="0"/>
        <v>5</v>
      </c>
      <c r="Q5" s="14">
        <f t="shared" ca="1" si="0"/>
        <v>4</v>
      </c>
      <c r="R5" s="14">
        <f t="shared" ca="1" si="1"/>
        <v>1</v>
      </c>
      <c r="S5" s="14">
        <f t="shared" ca="1" si="1"/>
        <v>4</v>
      </c>
      <c r="T5" s="14">
        <f t="shared" ca="1" si="1"/>
        <v>3</v>
      </c>
      <c r="U5" s="23"/>
      <c r="V5" s="22"/>
      <c r="W5" s="14">
        <f t="shared" ca="1" si="1"/>
        <v>1</v>
      </c>
      <c r="X5" s="14">
        <f t="shared" ca="1" si="1"/>
        <v>6</v>
      </c>
      <c r="Y5" s="14">
        <f t="shared" ca="1" si="1"/>
        <v>1</v>
      </c>
      <c r="Z5" s="14">
        <f t="shared" ca="1" si="1"/>
        <v>2</v>
      </c>
      <c r="AA5" s="14">
        <f t="shared" ca="1" si="1"/>
        <v>1</v>
      </c>
      <c r="AB5" s="22"/>
      <c r="AC5" s="21"/>
      <c r="AD5" s="24"/>
      <c r="AE5" s="24"/>
    </row>
    <row r="6" spans="1:31" ht="67.5" customHeight="1" thickBot="1" x14ac:dyDescent="0.75">
      <c r="A6" s="21"/>
      <c r="B6" s="21"/>
      <c r="C6" s="21"/>
      <c r="D6" s="14">
        <f t="shared" ca="1" si="0"/>
        <v>7</v>
      </c>
      <c r="E6" s="14">
        <f t="shared" ca="1" si="0"/>
        <v>2</v>
      </c>
      <c r="F6" s="14">
        <f t="shared" ca="1" si="0"/>
        <v>3</v>
      </c>
      <c r="G6" s="14">
        <f t="shared" ca="1" si="0"/>
        <v>7</v>
      </c>
      <c r="H6" s="22"/>
      <c r="I6" s="21"/>
      <c r="J6" s="21"/>
      <c r="K6" s="14">
        <f t="shared" ca="1" si="0"/>
        <v>6</v>
      </c>
      <c r="L6" s="14">
        <f t="shared" ca="1" si="0"/>
        <v>6</v>
      </c>
      <c r="M6" s="14">
        <f t="shared" ca="1" si="0"/>
        <v>2</v>
      </c>
      <c r="N6" s="14">
        <f t="shared" ca="1" si="0"/>
        <v>4</v>
      </c>
      <c r="O6" s="14">
        <f t="shared" ca="1" si="0"/>
        <v>3</v>
      </c>
      <c r="P6" s="14">
        <f t="shared" ca="1" si="0"/>
        <v>5</v>
      </c>
      <c r="Q6" s="14">
        <f t="shared" ca="1" si="0"/>
        <v>1</v>
      </c>
      <c r="R6" s="14">
        <f t="shared" ca="1" si="1"/>
        <v>5</v>
      </c>
      <c r="S6" s="14">
        <f t="shared" ca="1" si="1"/>
        <v>0</v>
      </c>
      <c r="T6" s="14">
        <f t="shared" ca="1" si="1"/>
        <v>5</v>
      </c>
      <c r="U6" s="22"/>
      <c r="V6" s="22"/>
      <c r="W6" s="14">
        <f t="shared" ca="1" si="1"/>
        <v>6</v>
      </c>
      <c r="X6" s="14">
        <f t="shared" ca="1" si="1"/>
        <v>6</v>
      </c>
      <c r="Y6" s="14">
        <f t="shared" ca="1" si="1"/>
        <v>0</v>
      </c>
      <c r="Z6" s="14">
        <f t="shared" ca="1" si="1"/>
        <v>7</v>
      </c>
      <c r="AA6" s="21"/>
      <c r="AB6" s="22"/>
      <c r="AC6" s="21"/>
      <c r="AD6" s="24"/>
      <c r="AE6" s="24"/>
    </row>
    <row r="7" spans="1:31" ht="67.5" customHeight="1" thickBot="1" x14ac:dyDescent="0.75">
      <c r="A7" s="22"/>
      <c r="B7" s="22"/>
      <c r="C7" s="22"/>
      <c r="D7" s="14">
        <f t="shared" ca="1" si="0"/>
        <v>7</v>
      </c>
      <c r="E7" s="14">
        <f t="shared" ca="1" si="0"/>
        <v>5</v>
      </c>
      <c r="F7" s="14">
        <f t="shared" ca="1" si="0"/>
        <v>2</v>
      </c>
      <c r="G7" s="14">
        <f t="shared" ca="1" si="0"/>
        <v>7</v>
      </c>
      <c r="H7" s="22"/>
      <c r="I7" s="21"/>
      <c r="J7" s="21"/>
      <c r="K7" s="21"/>
      <c r="L7" s="14">
        <f t="shared" ca="1" si="0"/>
        <v>3</v>
      </c>
      <c r="M7" s="14">
        <f t="shared" ca="1" si="0"/>
        <v>7</v>
      </c>
      <c r="N7" s="14">
        <f t="shared" ca="1" si="0"/>
        <v>0</v>
      </c>
      <c r="O7" s="14">
        <f t="shared" ca="1" si="0"/>
        <v>6</v>
      </c>
      <c r="P7" s="14">
        <f t="shared" ca="1" si="0"/>
        <v>6</v>
      </c>
      <c r="Q7" s="14">
        <f t="shared" ca="1" si="0"/>
        <v>4</v>
      </c>
      <c r="R7" s="14">
        <f t="shared" ca="1" si="1"/>
        <v>1</v>
      </c>
      <c r="S7" s="14">
        <f t="shared" ca="1" si="1"/>
        <v>4</v>
      </c>
      <c r="T7" s="23"/>
      <c r="U7" s="22"/>
      <c r="V7" s="22"/>
      <c r="W7" s="14">
        <f t="shared" ca="1" si="1"/>
        <v>0</v>
      </c>
      <c r="X7" s="14">
        <f t="shared" ca="1" si="1"/>
        <v>2</v>
      </c>
      <c r="Y7" s="14">
        <f t="shared" ca="1" si="1"/>
        <v>3</v>
      </c>
      <c r="Z7" s="14">
        <f t="shared" ca="1" si="1"/>
        <v>4</v>
      </c>
      <c r="AA7" s="21"/>
      <c r="AB7" s="22"/>
      <c r="AC7" s="21"/>
      <c r="AD7" s="24"/>
      <c r="AE7" s="24"/>
    </row>
    <row r="8" spans="1:31" ht="67.5" customHeight="1" thickBot="1" x14ac:dyDescent="0.75">
      <c r="A8" s="22"/>
      <c r="B8" s="22"/>
      <c r="C8" s="22"/>
      <c r="D8" s="22"/>
      <c r="E8" s="21"/>
      <c r="F8" s="21"/>
      <c r="G8" s="21"/>
      <c r="H8" s="22"/>
      <c r="I8" s="21"/>
      <c r="J8" s="21"/>
      <c r="K8" s="21"/>
      <c r="L8" s="22"/>
      <c r="M8" s="21"/>
      <c r="N8" s="21"/>
      <c r="O8" s="21"/>
      <c r="P8" s="22"/>
      <c r="Q8" s="14">
        <f t="shared" ca="1" si="0"/>
        <v>0</v>
      </c>
      <c r="R8" s="14">
        <f t="shared" ca="1" si="1"/>
        <v>7</v>
      </c>
      <c r="S8" s="14">
        <f t="shared" ca="1" si="1"/>
        <v>3</v>
      </c>
      <c r="T8" s="23"/>
      <c r="U8" s="22"/>
      <c r="V8" s="22"/>
      <c r="W8" s="22"/>
      <c r="X8" s="21"/>
      <c r="Y8" s="21"/>
      <c r="Z8" s="21"/>
      <c r="AA8" s="22"/>
      <c r="AB8" s="21"/>
      <c r="AC8" s="21"/>
      <c r="AD8" s="21"/>
      <c r="AE8" s="22"/>
    </row>
    <row r="9" spans="1:31" s="5" customFormat="1" ht="67.5" customHeight="1" x14ac:dyDescent="0.25">
      <c r="B9" s="4"/>
      <c r="C9" s="4"/>
      <c r="D9" s="6"/>
      <c r="E9" s="6"/>
      <c r="F9" s="6"/>
      <c r="G9" s="13" t="s">
        <v>168</v>
      </c>
      <c r="I9" s="13" t="s">
        <v>169</v>
      </c>
      <c r="J9" s="6"/>
      <c r="K9" s="6"/>
      <c r="L9" s="6"/>
      <c r="M9" s="6"/>
      <c r="N9" s="6"/>
      <c r="O9" s="6"/>
      <c r="P9" s="6"/>
      <c r="Q9" s="6"/>
      <c r="R9" s="6"/>
      <c r="S9" s="6"/>
      <c r="T9" s="7"/>
      <c r="U9" s="13" t="s">
        <v>170</v>
      </c>
      <c r="V9" s="7"/>
      <c r="W9" s="6"/>
      <c r="X9" s="6"/>
      <c r="Y9" s="6"/>
      <c r="Z9" s="6"/>
      <c r="AA9" s="4"/>
      <c r="AC9" s="13" t="s">
        <v>171</v>
      </c>
    </row>
    <row r="10" spans="1:3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10"/>
    </row>
    <row r="11" spans="1:31" x14ac:dyDescent="0.25">
      <c r="A11" s="11" t="s">
        <v>0</v>
      </c>
      <c r="B11" s="12"/>
      <c r="C11" s="12"/>
      <c r="D11" s="12"/>
      <c r="E11" s="12"/>
      <c r="F11" s="12" t="s">
        <v>137</v>
      </c>
      <c r="G11" s="12" t="s">
        <v>138</v>
      </c>
      <c r="H11" s="12"/>
      <c r="I11" s="12"/>
      <c r="J11" s="12"/>
      <c r="K11" s="12"/>
      <c r="L11" s="12"/>
      <c r="M11" s="12"/>
      <c r="N11" s="12" t="s">
        <v>137</v>
      </c>
      <c r="O11" s="12" t="s">
        <v>138</v>
      </c>
      <c r="P11" s="12" t="s">
        <v>2</v>
      </c>
      <c r="Q11" s="12"/>
      <c r="R11" s="12"/>
      <c r="S11" s="12" t="s">
        <v>137</v>
      </c>
      <c r="T11" s="12" t="s">
        <v>138</v>
      </c>
      <c r="U11" s="12"/>
      <c r="V11" s="12"/>
      <c r="W11" s="12"/>
      <c r="X11" s="12"/>
      <c r="Y11" s="12"/>
      <c r="Z11" s="12"/>
      <c r="AA11" s="12"/>
      <c r="AB11" s="12"/>
    </row>
    <row r="12" spans="1:31" x14ac:dyDescent="0.25">
      <c r="A12" s="12"/>
      <c r="B12" s="12"/>
      <c r="C12" s="12"/>
      <c r="D12" s="12"/>
      <c r="E12" s="12"/>
      <c r="F12" s="12">
        <f ca="1">COUNTA(A1:G7)</f>
        <v>39</v>
      </c>
      <c r="G12" s="12">
        <f ca="1">COUNTIF(A1:G7,"EMPTYTY")</f>
        <v>0</v>
      </c>
      <c r="H12" s="12"/>
      <c r="I12" s="12" t="s">
        <v>1</v>
      </c>
      <c r="J12" s="12"/>
      <c r="K12" s="12"/>
      <c r="L12" s="12"/>
      <c r="M12" s="12"/>
      <c r="N12" s="12">
        <f ca="1">COUNTA(H1:O7)</f>
        <v>43</v>
      </c>
      <c r="O12" s="12">
        <f ca="1">COUNTIF($H$1:$O$7,"EMPTYTY")</f>
        <v>0</v>
      </c>
      <c r="P12" s="12"/>
      <c r="Q12" s="12"/>
      <c r="R12" s="12"/>
      <c r="S12" s="12">
        <f ca="1">COUNTA(P1:V7)</f>
        <v>40</v>
      </c>
      <c r="T12" s="12">
        <f ca="1">COUNTIF($P$1:$V$7,"EMPTYTY")</f>
        <v>0</v>
      </c>
      <c r="U12" s="12"/>
      <c r="V12" s="12"/>
      <c r="W12" s="12"/>
      <c r="X12" s="12" t="s">
        <v>137</v>
      </c>
      <c r="Y12" s="12" t="s">
        <v>138</v>
      </c>
      <c r="Z12" s="12" t="s">
        <v>139</v>
      </c>
      <c r="AA12" s="12" t="s">
        <v>140</v>
      </c>
      <c r="AB12" s="11"/>
    </row>
    <row r="13" spans="1:31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>
        <f ca="1">COUNTA(W1:AC7)</f>
        <v>39</v>
      </c>
      <c r="Y13" s="12">
        <f ca="1">COUNTIF($W$1:$AC$7,"EMPTYTY")</f>
        <v>0</v>
      </c>
      <c r="Z13" s="12">
        <f ca="1">F12+N12+S12+X13</f>
        <v>161</v>
      </c>
      <c r="AA13" s="12">
        <f ca="1">G12+O12+T12+Y13</f>
        <v>0</v>
      </c>
      <c r="AB13" s="12"/>
    </row>
    <row r="14" spans="1:31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>
        <f ca="1">Z13-AA13</f>
        <v>161</v>
      </c>
      <c r="AA14" s="12"/>
      <c r="AB14" s="12"/>
    </row>
    <row r="18" spans="21:21" ht="15.75" thickBot="1" x14ac:dyDescent="0.3"/>
    <row r="19" spans="21:21" ht="47.25" thickBot="1" x14ac:dyDescent="0.3">
      <c r="U19" s="14"/>
    </row>
    <row r="20" spans="21:21" ht="47.25" thickBot="1" x14ac:dyDescent="0.3">
      <c r="U20" s="14"/>
    </row>
  </sheetData>
  <conditionalFormatting sqref="L9:S9 D9:G9">
    <cfRule type="cellIs" dxfId="14" priority="83" operator="equal">
      <formula>"EMPTYTY"</formula>
    </cfRule>
  </conditionalFormatting>
  <conditionalFormatting sqref="W9:Z9">
    <cfRule type="cellIs" dxfId="13" priority="82" operator="equal">
      <formula>"EMPTYTY"</formula>
    </cfRule>
  </conditionalFormatting>
  <conditionalFormatting sqref="I9">
    <cfRule type="cellIs" dxfId="12" priority="81" operator="equal">
      <formula>"EMPTYTY"</formula>
    </cfRule>
  </conditionalFormatting>
  <conditionalFormatting sqref="U9">
    <cfRule type="cellIs" dxfId="11" priority="80" operator="equal">
      <formula>"EMPTYTY"</formula>
    </cfRule>
  </conditionalFormatting>
  <conditionalFormatting sqref="AC9">
    <cfRule type="cellIs" dxfId="10" priority="79" operator="equal">
      <formula>"EMPTYTY"</formula>
    </cfRule>
  </conditionalFormatting>
  <conditionalFormatting sqref="U19:U20">
    <cfRule type="cellIs" dxfId="9" priority="47" operator="equal">
      <formula>"EMPTYTY"</formula>
    </cfRule>
  </conditionalFormatting>
  <conditionalFormatting sqref="U19:U20">
    <cfRule type="colorScale" priority="46">
      <colorScale>
        <cfvo type="min"/>
        <cfvo type="max"/>
        <color rgb="FFFCFCFF"/>
        <color rgb="FFF8696B"/>
      </colorScale>
    </cfRule>
  </conditionalFormatting>
  <conditionalFormatting sqref="A8:V8 A1:AC7">
    <cfRule type="colorScale" priority="2">
      <colorScale>
        <cfvo type="min"/>
        <cfvo type="max"/>
        <color rgb="FFFCFCFF"/>
        <color rgb="FFF8696B"/>
      </colorScale>
    </cfRule>
  </conditionalFormatting>
  <conditionalFormatting sqref="W8:AE8">
    <cfRule type="colorScale" priority="1">
      <colorScale>
        <cfvo type="min"/>
        <cfvo type="max"/>
        <color rgb="FFFCFCFF"/>
        <color rgb="FFF8696B"/>
      </colorScale>
    </cfRule>
  </conditionalFormatting>
  <pageMargins left="0.25" right="0.25" top="0.75" bottom="0.75" header="0.3" footer="0.3"/>
  <pageSetup scale="3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4"/>
  <sheetViews>
    <sheetView zoomScale="40" zoomScaleNormal="40" workbookViewId="0">
      <selection activeCell="N17" sqref="N17"/>
    </sheetView>
  </sheetViews>
  <sheetFormatPr defaultRowHeight="15" x14ac:dyDescent="0.25"/>
  <cols>
    <col min="1" max="29" width="14.140625" style="3" customWidth="1"/>
    <col min="30" max="16384" width="9.140625" style="3"/>
  </cols>
  <sheetData>
    <row r="1" spans="1:30" ht="67.5" customHeight="1" thickBot="1" x14ac:dyDescent="0.3">
      <c r="A1" s="2">
        <f ca="1">VLOOKUP(ROWS($A$1:A1)&amp;COLUMNS($A$1:A1),Grades!$A$1:$C$168,3,0)</f>
        <v>90</v>
      </c>
      <c r="B1" s="2">
        <f ca="1">VLOOKUP(ROWS($A$1:B1)&amp;COLUMNS($A$1:B1),Grades!$A$1:$C$168,3,0)</f>
        <v>100</v>
      </c>
      <c r="C1" s="2">
        <f ca="1">VLOOKUP(ROWS($A$1:C1)&amp;COLUMNS($A$1:C1),Grades!$A$1:$C$168,3,0)</f>
        <v>77</v>
      </c>
      <c r="D1" s="2">
        <f ca="1">VLOOKUP(ROWS($A$1:D1)&amp;COLUMNS($A$1:D1),Grades!$A$1:$C$168,3,0)</f>
        <v>42</v>
      </c>
      <c r="E1" s="2">
        <f ca="1">VLOOKUP(ROWS($A$1:E1)&amp;COLUMNS($A$1:E1),Grades!$A$1:$C$168,3,0)</f>
        <v>89</v>
      </c>
      <c r="F1" s="2">
        <f ca="1">VLOOKUP(ROWS($A$1:F1)&amp;COLUMNS($A$1:F1),Grades!$A$1:$C$168,3,0)</f>
        <v>64</v>
      </c>
      <c r="G1" s="2">
        <f ca="1">VLOOKUP(ROWS($A$1:G1)&amp;COLUMNS($A$1:G1),Grades!$A$1:$C$168,3,0)</f>
        <v>60</v>
      </c>
      <c r="H1" s="15"/>
      <c r="I1" s="2">
        <f ca="1">VLOOKUP(ROWS($A$1:I1)&amp;COLUMNS($A$1:I1),Grades!$A$1:$C$168,3,0)</f>
        <v>34</v>
      </c>
      <c r="J1" s="2">
        <f ca="1">VLOOKUP(ROWS($A$1:J1)&amp;COLUMNS($A$1:J1),Grades!$A$1:$C$168,3,0)</f>
        <v>64</v>
      </c>
      <c r="K1" s="2">
        <f ca="1">VLOOKUP(ROWS($A$1:K1)&amp;COLUMNS($A$1:K1),Grades!$A$1:$C$168,3,0)</f>
        <v>87</v>
      </c>
      <c r="L1" s="2">
        <f ca="1">VLOOKUP(ROWS($A$1:L1)&amp;COLUMNS($A$1:L1),Grades!$A$1:$C$168,3,0)</f>
        <v>62</v>
      </c>
      <c r="M1" s="2">
        <f ca="1">VLOOKUP(ROWS($A$1:M1)&amp;COLUMNS($A$1:M1),Grades!$A$1:$C$168,3,0)</f>
        <v>76</v>
      </c>
      <c r="N1" s="2">
        <f ca="1">VLOOKUP(ROWS($A$1:N1)&amp;COLUMNS($A$1:N1),Grades!$A$1:$C$168,3,0)</f>
        <v>77</v>
      </c>
      <c r="O1" s="2">
        <f ca="1">VLOOKUP(ROWS($A$1:O1)&amp;COLUMNS($A$1:O1),Grades!$A$1:$C$168,3,0)</f>
        <v>75</v>
      </c>
      <c r="P1" s="2">
        <f ca="1">VLOOKUP(ROWS($A$1:P1)&amp;COLUMNS($A$1:P1),Grades!$A$1:$C$168,3,0)</f>
        <v>58</v>
      </c>
      <c r="Q1" s="2">
        <f ca="1">VLOOKUP(ROWS($A$1:Q1)&amp;COLUMNS($A$1:Q1),Grades!$A$1:$C$168,3,0)</f>
        <v>64</v>
      </c>
      <c r="R1" s="2">
        <f ca="1">VLOOKUP(ROWS($A$1:R1)&amp;COLUMNS($A$1:R1),Grades!$A$1:$C$168,3,0)</f>
        <v>66</v>
      </c>
      <c r="S1" s="2">
        <f ca="1">VLOOKUP(ROWS($A$1:S1)&amp;COLUMNS($A$1:S1),Grades!$A$1:$C$168,3,0)</f>
        <v>90</v>
      </c>
      <c r="T1" s="2">
        <f ca="1">VLOOKUP(ROWS($A$1:T1)&amp;COLUMNS($A$1:T1),Grades!$A$1:$C$168,3,0)</f>
        <v>67</v>
      </c>
      <c r="U1" s="2">
        <f ca="1">VLOOKUP(ROWS($A$1:U1)&amp;COLUMNS($A$1:U1),Grades!$A$1:$C$168,3,0)</f>
        <v>75</v>
      </c>
      <c r="V1" s="15"/>
      <c r="W1" s="2">
        <f ca="1">VLOOKUP(ROWS($A$1:W1)&amp;COLUMNS($A$1:W1),Grades!$A$1:$C$168,3,0)</f>
        <v>66</v>
      </c>
      <c r="X1" s="2">
        <f ca="1">VLOOKUP(ROWS($A$1:X1)&amp;COLUMNS($A$1:X1),Grades!$A$1:$C$168,3,0)</f>
        <v>77</v>
      </c>
      <c r="Y1" s="2">
        <f ca="1">VLOOKUP(ROWS($A$1:Y1)&amp;COLUMNS($A$1:Y1),Grades!$A$1:$C$168,3,0)</f>
        <v>79</v>
      </c>
      <c r="Z1" s="2">
        <f ca="1">VLOOKUP(ROWS($A$1:Z1)&amp;COLUMNS($A$1:Z1),Grades!$A$1:$C$168,3,0)</f>
        <v>60</v>
      </c>
      <c r="AA1" s="2">
        <f ca="1">VLOOKUP(ROWS($A$1:AA1)&amp;COLUMNS($A$1:AA1),Grades!$A$1:$C$168,3,0)</f>
        <v>70</v>
      </c>
      <c r="AB1" s="2">
        <f ca="1">VLOOKUP(ROWS($A$1:AB1)&amp;COLUMNS($A$1:AB1),Grades!$A$1:$C$168,3,0)</f>
        <v>58</v>
      </c>
      <c r="AC1" s="2">
        <f ca="1">VLOOKUP(ROWS($A$1:AC1)&amp;COLUMNS($A$1:AC1),Grades!$A$1:$C$168,3,0)</f>
        <v>70</v>
      </c>
      <c r="AD1" s="5"/>
    </row>
    <row r="2" spans="1:30" ht="67.5" customHeight="1" thickBot="1" x14ac:dyDescent="0.3">
      <c r="A2" s="2">
        <f ca="1">VLOOKUP(ROWS($A$1:A2)&amp;COLUMNS($A$1:A2),Grades!$A$1:$C$168,3,0)</f>
        <v>55</v>
      </c>
      <c r="B2" s="2">
        <f ca="1">VLOOKUP(ROWS($A$1:B2)&amp;COLUMNS($A$1:B2),Grades!$A$1:$C$168,3,0)</f>
        <v>79</v>
      </c>
      <c r="C2" s="2">
        <f ca="1">VLOOKUP(ROWS($A$1:C2)&amp;COLUMNS($A$1:C2),Grades!$A$1:$C$168,3,0)</f>
        <v>46</v>
      </c>
      <c r="D2" s="2">
        <f ca="1">VLOOKUP(ROWS($A$1:D2)&amp;COLUMNS($A$1:D2),Grades!$A$1:$C$168,3,0)</f>
        <v>92</v>
      </c>
      <c r="E2" s="2">
        <f ca="1">VLOOKUP(ROWS($A$1:E2)&amp;COLUMNS($A$1:E2),Grades!$A$1:$C$168,3,0)</f>
        <v>99</v>
      </c>
      <c r="F2" s="2">
        <f ca="1">VLOOKUP(ROWS($A$1:F2)&amp;COLUMNS($A$1:F2),Grades!$A$1:$C$168,3,0)</f>
        <v>100</v>
      </c>
      <c r="G2" s="2">
        <f ca="1">VLOOKUP(ROWS($A$1:G2)&amp;COLUMNS($A$1:G2),Grades!$A$1:$C$168,3,0)</f>
        <v>75</v>
      </c>
      <c r="H2" s="2">
        <f ca="1">VLOOKUP(ROWS($A$1:H2)&amp;COLUMNS($A$1:H2),Grades!$A$1:$C$168,3,0)</f>
        <v>67</v>
      </c>
      <c r="I2" s="2">
        <f ca="1">VLOOKUP(ROWS($A$1:I2)&amp;COLUMNS($A$1:I2),Grades!$A$1:$C$168,3,0)</f>
        <v>82</v>
      </c>
      <c r="J2" s="2">
        <f ca="1">VLOOKUP(ROWS($A$1:J2)&amp;COLUMNS($A$1:J2),Grades!$A$1:$C$168,3,0)</f>
        <v>52</v>
      </c>
      <c r="K2" s="2">
        <f ca="1">VLOOKUP(ROWS($A$1:K2)&amp;COLUMNS($A$1:K2),Grades!$A$1:$C$168,3,0)</f>
        <v>83</v>
      </c>
      <c r="L2" s="2">
        <f ca="1">VLOOKUP(ROWS($A$1:L2)&amp;COLUMNS($A$1:L2),Grades!$A$1:$C$168,3,0)</f>
        <v>72</v>
      </c>
      <c r="M2" s="2">
        <f ca="1">VLOOKUP(ROWS($A$1:M2)&amp;COLUMNS($A$1:M2),Grades!$A$1:$C$168,3,0)</f>
        <v>46</v>
      </c>
      <c r="N2" s="2">
        <f ca="1">VLOOKUP(ROWS($A$1:N2)&amp;COLUMNS($A$1:N2),Grades!$A$1:$C$168,3,0)</f>
        <v>58</v>
      </c>
      <c r="O2" s="2">
        <f ca="1">VLOOKUP(ROWS($A$1:O2)&amp;COLUMNS($A$1:O2),Grades!$A$1:$C$168,3,0)</f>
        <v>65</v>
      </c>
      <c r="P2" s="2">
        <f ca="1">VLOOKUP(ROWS($A$1:P2)&amp;COLUMNS($A$1:P2),Grades!$A$1:$C$168,3,0)</f>
        <v>79</v>
      </c>
      <c r="Q2" s="2">
        <f ca="1">VLOOKUP(ROWS($A$1:Q2)&amp;COLUMNS($A$1:Q2),Grades!$A$1:$C$168,3,0)</f>
        <v>68</v>
      </c>
      <c r="R2" s="2">
        <f ca="1">VLOOKUP(ROWS($A$1:R2)&amp;COLUMNS($A$1:R2),Grades!$A$1:$C$168,3,0)</f>
        <v>56</v>
      </c>
      <c r="S2" s="2">
        <f ca="1">VLOOKUP(ROWS($A$1:S2)&amp;COLUMNS($A$1:S2),Grades!$A$1:$C$168,3,0)</f>
        <v>68</v>
      </c>
      <c r="T2" s="2">
        <f ca="1">VLOOKUP(ROWS($A$1:T2)&amp;COLUMNS($A$1:T2),Grades!$A$1:$C$168,3,0)</f>
        <v>77</v>
      </c>
      <c r="U2" s="2">
        <f ca="1">VLOOKUP(ROWS($A$1:U2)&amp;COLUMNS($A$1:U2),Grades!$A$1:$C$168,3,0)</f>
        <v>68</v>
      </c>
      <c r="V2" s="2">
        <f ca="1">VLOOKUP(ROWS($A$1:V2)&amp;COLUMNS($A$1:V2),Grades!$A$1:$C$168,3,0)</f>
        <v>92</v>
      </c>
      <c r="W2" s="2">
        <f ca="1">VLOOKUP(ROWS($A$1:W2)&amp;COLUMNS($A$1:W2),Grades!$A$1:$C$168,3,0)</f>
        <v>64</v>
      </c>
      <c r="X2" s="2">
        <f ca="1">VLOOKUP(ROWS($A$1:X2)&amp;COLUMNS($A$1:X2),Grades!$A$1:$C$168,3,0)</f>
        <v>68</v>
      </c>
      <c r="Y2" s="2">
        <f ca="1">VLOOKUP(ROWS($A$1:Y2)&amp;COLUMNS($A$1:Y2),Grades!$A$1:$C$168,3,0)</f>
        <v>85</v>
      </c>
      <c r="Z2" s="2">
        <f ca="1">VLOOKUP(ROWS($A$1:Z2)&amp;COLUMNS($A$1:Z2),Grades!$A$1:$C$168,3,0)</f>
        <v>78</v>
      </c>
      <c r="AA2" s="2">
        <f ca="1">VLOOKUP(ROWS($A$1:AA2)&amp;COLUMNS($A$1:AA2),Grades!$A$1:$C$168,3,0)</f>
        <v>64</v>
      </c>
      <c r="AB2" s="2">
        <f ca="1">VLOOKUP(ROWS($A$1:AB2)&amp;COLUMNS($A$1:AB2),Grades!$A$1:$C$168,3,0)</f>
        <v>49</v>
      </c>
      <c r="AC2" s="2">
        <f ca="1">VLOOKUP(ROWS($A$1:AC2)&amp;COLUMNS($A$1:AC2),Grades!$A$1:$C$168,3,0)</f>
        <v>82</v>
      </c>
      <c r="AD2" s="5"/>
    </row>
    <row r="3" spans="1:30" ht="67.5" customHeight="1" thickBot="1" x14ac:dyDescent="0.3">
      <c r="A3" s="4"/>
      <c r="B3" s="2">
        <f ca="1">VLOOKUP(ROWS($A$1:B3)&amp;COLUMNS($A$1:B3),Grades!$A$1:$C$168,3,0)</f>
        <v>52</v>
      </c>
      <c r="C3" s="2">
        <f ca="1">VLOOKUP(ROWS($A$1:C3)&amp;COLUMNS($A$1:C3),Grades!$A$1:$C$168,3,0)</f>
        <v>80</v>
      </c>
      <c r="D3" s="2">
        <f ca="1">VLOOKUP(ROWS($A$1:D3)&amp;COLUMNS($A$1:D3),Grades!$A$1:$C$168,3,0)</f>
        <v>74</v>
      </c>
      <c r="E3" s="2">
        <f ca="1">VLOOKUP(ROWS($A$1:E3)&amp;COLUMNS($A$1:E3),Grades!$A$1:$C$168,3,0)</f>
        <v>68</v>
      </c>
      <c r="F3" s="2">
        <f ca="1">VLOOKUP(ROWS($A$1:F3)&amp;COLUMNS($A$1:F3),Grades!$A$1:$C$168,3,0)</f>
        <v>61</v>
      </c>
      <c r="G3" s="2">
        <f ca="1">VLOOKUP(ROWS($A$1:G3)&amp;COLUMNS($A$1:G3),Grades!$A$1:$C$168,3,0)</f>
        <v>73</v>
      </c>
      <c r="H3" s="6"/>
      <c r="I3" s="2">
        <f ca="1">VLOOKUP(ROWS($A$1:I3)&amp;COLUMNS($A$1:I3),Grades!$A$1:$C$168,3,0)</f>
        <v>73</v>
      </c>
      <c r="J3" s="2">
        <f ca="1">VLOOKUP(ROWS($A$1:J3)&amp;COLUMNS($A$1:J3),Grades!$A$1:$C$168,3,0)</f>
        <v>77</v>
      </c>
      <c r="K3" s="2">
        <f ca="1">VLOOKUP(ROWS($A$1:K3)&amp;COLUMNS($A$1:K3),Grades!$A$1:$C$168,3,0)</f>
        <v>31</v>
      </c>
      <c r="L3" s="2">
        <f ca="1">VLOOKUP(ROWS($A$1:L3)&amp;COLUMNS($A$1:L3),Grades!$A$1:$C$168,3,0)</f>
        <v>77</v>
      </c>
      <c r="M3" s="2">
        <f ca="1">VLOOKUP(ROWS($A$1:M3)&amp;COLUMNS($A$1:M3),Grades!$A$1:$C$168,3,0)</f>
        <v>69</v>
      </c>
      <c r="N3" s="2">
        <f ca="1">VLOOKUP(ROWS($A$1:N3)&amp;COLUMNS($A$1:N3),Grades!$A$1:$C$168,3,0)</f>
        <v>89</v>
      </c>
      <c r="O3" s="2">
        <f ca="1">VLOOKUP(ROWS($A$1:O3)&amp;COLUMNS($A$1:O3),Grades!$A$1:$C$168,3,0)</f>
        <v>86</v>
      </c>
      <c r="P3" s="2">
        <f ca="1">VLOOKUP(ROWS($A$1:P3)&amp;COLUMNS($A$1:P3),Grades!$A$1:$C$168,3,0)</f>
        <v>76</v>
      </c>
      <c r="Q3" s="2">
        <f ca="1">VLOOKUP(ROWS($A$1:Q3)&amp;COLUMNS($A$1:Q3),Grades!$A$1:$C$168,3,0)</f>
        <v>58</v>
      </c>
      <c r="R3" s="2">
        <f ca="1">VLOOKUP(ROWS($A$1:R3)&amp;COLUMNS($A$1:R3),Grades!$A$1:$C$168,3,0)</f>
        <v>91</v>
      </c>
      <c r="S3" s="2">
        <f ca="1">VLOOKUP(ROWS($A$1:S3)&amp;COLUMNS($A$1:S3),Grades!$A$1:$C$168,3,0)</f>
        <v>70</v>
      </c>
      <c r="T3" s="2">
        <f ca="1">VLOOKUP(ROWS($A$1:T3)&amp;COLUMNS($A$1:T3),Grades!$A$1:$C$168,3,0)</f>
        <v>77</v>
      </c>
      <c r="U3" s="2">
        <f ca="1">VLOOKUP(ROWS($A$1:U3)&amp;COLUMNS($A$1:U3),Grades!$A$1:$C$168,3,0)</f>
        <v>73</v>
      </c>
      <c r="V3" s="2">
        <f ca="1">VLOOKUP(ROWS($A$1:V3)&amp;COLUMNS($A$1:V3),Grades!$A$1:$C$168,3,0)</f>
        <v>80</v>
      </c>
      <c r="W3" s="2">
        <f ca="1">VLOOKUP(ROWS($A$1:W3)&amp;COLUMNS($A$1:W3),Grades!$A$1:$C$168,3,0)</f>
        <v>71</v>
      </c>
      <c r="X3" s="2">
        <f ca="1">VLOOKUP(ROWS($A$1:X3)&amp;COLUMNS($A$1:X3),Grades!$A$1:$C$168,3,0)</f>
        <v>91</v>
      </c>
      <c r="Y3" s="2">
        <f ca="1">VLOOKUP(ROWS($A$1:Y3)&amp;COLUMNS($A$1:Y3),Grades!$A$1:$C$168,3,0)</f>
        <v>61</v>
      </c>
      <c r="Z3" s="2">
        <f ca="1">VLOOKUP(ROWS($A$1:Z3)&amp;COLUMNS($A$1:Z3),Grades!$A$1:$C$168,3,0)</f>
        <v>66</v>
      </c>
      <c r="AA3" s="2">
        <f ca="1">VLOOKUP(ROWS($A$1:AA3)&amp;COLUMNS($A$1:AA3),Grades!$A$1:$C$168,3,0)</f>
        <v>77</v>
      </c>
      <c r="AB3" s="2">
        <f ca="1">VLOOKUP(ROWS($A$1:AB3)&amp;COLUMNS($A$1:AB3),Grades!$A$1:$C$168,3,0)</f>
        <v>57</v>
      </c>
      <c r="AC3" s="8"/>
      <c r="AD3" s="5"/>
    </row>
    <row r="4" spans="1:30" ht="67.5" customHeight="1" thickBot="1" x14ac:dyDescent="0.3">
      <c r="A4" s="4"/>
      <c r="B4" s="2">
        <f ca="1">VLOOKUP(ROWS($A$1:B4)&amp;COLUMNS($A$1:B4),Grades!$A$1:$C$168,3,0)</f>
        <v>85</v>
      </c>
      <c r="C4" s="2">
        <f ca="1">VLOOKUP(ROWS($A$1:C4)&amp;COLUMNS($A$1:C4),Grades!$A$1:$C$168,3,0)</f>
        <v>88</v>
      </c>
      <c r="D4" s="2">
        <f ca="1">VLOOKUP(ROWS($A$1:D4)&amp;COLUMNS($A$1:D4),Grades!$A$1:$C$168,3,0)</f>
        <v>76</v>
      </c>
      <c r="E4" s="2">
        <f ca="1">VLOOKUP(ROWS($A$1:E4)&amp;COLUMNS($A$1:E4),Grades!$A$1:$C$168,3,0)</f>
        <v>63</v>
      </c>
      <c r="F4" s="2">
        <f ca="1">VLOOKUP(ROWS($A$1:F4)&amp;COLUMNS($A$1:F4),Grades!$A$1:$C$168,3,0)</f>
        <v>78</v>
      </c>
      <c r="G4" s="2">
        <f ca="1">VLOOKUP(ROWS($A$1:G4)&amp;COLUMNS($A$1:G4),Grades!$A$1:$C$168,3,0)</f>
        <v>77</v>
      </c>
      <c r="H4" s="6"/>
      <c r="I4" s="15"/>
      <c r="J4" s="2">
        <f ca="1">VLOOKUP(ROWS($A$1:J4)&amp;COLUMNS($A$1:J4),Grades!$A$1:$C$168,3,0)</f>
        <v>52</v>
      </c>
      <c r="K4" s="2">
        <f ca="1">VLOOKUP(ROWS($A$1:K4)&amp;COLUMNS($A$1:K4),Grades!$A$1:$C$168,3,0)</f>
        <v>60</v>
      </c>
      <c r="L4" s="2">
        <f ca="1">VLOOKUP(ROWS($A$1:L4)&amp;COLUMNS($A$1:L4),Grades!$A$1:$C$168,3,0)</f>
        <v>66</v>
      </c>
      <c r="M4" s="2">
        <f ca="1">VLOOKUP(ROWS($A$1:M4)&amp;COLUMNS($A$1:M4),Grades!$A$1:$C$168,3,0)</f>
        <v>90</v>
      </c>
      <c r="N4" s="2">
        <f ca="1">VLOOKUP(ROWS($A$1:N4)&amp;COLUMNS($A$1:N4),Grades!$A$1:$C$168,3,0)</f>
        <v>58</v>
      </c>
      <c r="O4" s="2">
        <f ca="1">VLOOKUP(ROWS($A$1:O4)&amp;COLUMNS($A$1:O4),Grades!$A$1:$C$168,3,0)</f>
        <v>75</v>
      </c>
      <c r="P4" s="2">
        <f ca="1">VLOOKUP(ROWS($A$1:P4)&amp;COLUMNS($A$1:P4),Grades!$A$1:$C$168,3,0)</f>
        <v>70</v>
      </c>
      <c r="Q4" s="2">
        <f ca="1">VLOOKUP(ROWS($A$1:Q4)&amp;COLUMNS($A$1:Q4),Grades!$A$1:$C$168,3,0)</f>
        <v>64</v>
      </c>
      <c r="R4" s="2">
        <f ca="1">VLOOKUP(ROWS($A$1:R4)&amp;COLUMNS($A$1:R4),Grades!$A$1:$C$168,3,0)</f>
        <v>68</v>
      </c>
      <c r="S4" s="2">
        <f ca="1">VLOOKUP(ROWS($A$1:S4)&amp;COLUMNS($A$1:S4),Grades!$A$1:$C$168,3,0)</f>
        <v>86</v>
      </c>
      <c r="T4" s="2">
        <f ca="1">VLOOKUP(ROWS($A$1:T4)&amp;COLUMNS($A$1:T4),Grades!$A$1:$C$168,3,0)</f>
        <v>88</v>
      </c>
      <c r="U4" s="2">
        <f ca="1">VLOOKUP(ROWS($A$1:U4)&amp;COLUMNS($A$1:U4),Grades!$A$1:$C$168,3,0)</f>
        <v>73</v>
      </c>
      <c r="V4" s="6"/>
      <c r="W4" s="2">
        <f ca="1">VLOOKUP(ROWS($A$1:W4)&amp;COLUMNS($A$1:W4),Grades!$A$1:$C$168,3,0)</f>
        <v>52</v>
      </c>
      <c r="X4" s="2">
        <f ca="1">VLOOKUP(ROWS($A$1:X4)&amp;COLUMNS($A$1:X4),Grades!$A$1:$C$168,3,0)</f>
        <v>75</v>
      </c>
      <c r="Y4" s="2">
        <f ca="1">VLOOKUP(ROWS($A$1:Y4)&amp;COLUMNS($A$1:Y4),Grades!$A$1:$C$168,3,0)</f>
        <v>60</v>
      </c>
      <c r="Z4" s="2">
        <f ca="1">VLOOKUP(ROWS($A$1:Z4)&amp;COLUMNS($A$1:Z4),Grades!$A$1:$C$168,3,0)</f>
        <v>52</v>
      </c>
      <c r="AA4" s="2">
        <f ca="1">VLOOKUP(ROWS($A$1:AA4)&amp;COLUMNS($A$1:AA4),Grades!$A$1:$C$168,3,0)</f>
        <v>97</v>
      </c>
      <c r="AB4" s="2">
        <f ca="1">VLOOKUP(ROWS($A$1:AB4)&amp;COLUMNS($A$1:AB4),Grades!$A$1:$C$168,3,0)</f>
        <v>88</v>
      </c>
      <c r="AC4" s="4"/>
      <c r="AD4" s="5"/>
    </row>
    <row r="5" spans="1:30" ht="67.5" customHeight="1" thickBot="1" x14ac:dyDescent="0.3">
      <c r="A5" s="4"/>
      <c r="B5" s="1"/>
      <c r="C5" s="2">
        <f ca="1">VLOOKUP(ROWS($A$1:C5)&amp;COLUMNS($A$1:C5),Grades!$A$1:$C$168,3,0)</f>
        <v>51</v>
      </c>
      <c r="D5" s="2">
        <f ca="1">VLOOKUP(ROWS($A$1:D5)&amp;COLUMNS($A$1:D5),Grades!$A$1:$C$168,3,0)</f>
        <v>100</v>
      </c>
      <c r="E5" s="2">
        <f ca="1">VLOOKUP(ROWS($A$1:E5)&amp;COLUMNS($A$1:E5),Grades!$A$1:$C$168,3,0)</f>
        <v>85</v>
      </c>
      <c r="F5" s="2">
        <f ca="1">VLOOKUP(ROWS($A$1:F5)&amp;COLUMNS($A$1:F5),Grades!$A$1:$C$168,3,0)</f>
        <v>61</v>
      </c>
      <c r="G5" s="2">
        <f ca="1">VLOOKUP(ROWS($A$1:G5)&amp;COLUMNS($A$1:G5),Grades!$A$1:$C$168,3,0)</f>
        <v>51</v>
      </c>
      <c r="H5" s="5"/>
      <c r="I5" s="6"/>
      <c r="J5" s="2">
        <f ca="1">VLOOKUP(ROWS($A$1:J5)&amp;COLUMNS($A$1:J5),Grades!$A$1:$C$168,3,0)</f>
        <v>63</v>
      </c>
      <c r="K5" s="2">
        <f ca="1">VLOOKUP(ROWS($A$1:K5)&amp;COLUMNS($A$1:K5),Grades!$A$1:$C$168,3,0)</f>
        <v>48</v>
      </c>
      <c r="L5" s="2">
        <f ca="1">VLOOKUP(ROWS($A$1:L5)&amp;COLUMNS($A$1:L5),Grades!$A$1:$C$168,3,0)</f>
        <v>75</v>
      </c>
      <c r="M5" s="2">
        <f ca="1">VLOOKUP(ROWS($A$1:M5)&amp;COLUMNS($A$1:M5),Grades!$A$1:$C$168,3,0)</f>
        <v>43</v>
      </c>
      <c r="N5" s="2">
        <f ca="1">VLOOKUP(ROWS($A$1:N5)&amp;COLUMNS($A$1:N5),Grades!$A$1:$C$168,3,0)</f>
        <v>100</v>
      </c>
      <c r="O5" s="2">
        <f ca="1">VLOOKUP(ROWS($A$1:O5)&amp;COLUMNS($A$1:O5),Grades!$A$1:$C$168,3,0)</f>
        <v>91</v>
      </c>
      <c r="P5" s="2">
        <f ca="1">VLOOKUP(ROWS($A$1:P5)&amp;COLUMNS($A$1:P5),Grades!$A$1:$C$168,3,0)</f>
        <v>61</v>
      </c>
      <c r="Q5" s="2">
        <f ca="1">VLOOKUP(ROWS($A$1:Q5)&amp;COLUMNS($A$1:Q5),Grades!$A$1:$C$168,3,0)</f>
        <v>86</v>
      </c>
      <c r="R5" s="2">
        <f ca="1">VLOOKUP(ROWS($A$1:R5)&amp;COLUMNS($A$1:R5),Grades!$A$1:$C$168,3,0)</f>
        <v>90</v>
      </c>
      <c r="S5" s="2">
        <f ca="1">VLOOKUP(ROWS($A$1:S5)&amp;COLUMNS($A$1:S5),Grades!$A$1:$C$168,3,0)</f>
        <v>82</v>
      </c>
      <c r="T5" s="2">
        <f ca="1">VLOOKUP(ROWS($A$1:T5)&amp;COLUMNS($A$1:T5),Grades!$A$1:$C$168,3,0)</f>
        <v>46</v>
      </c>
      <c r="U5" s="15"/>
      <c r="V5" s="7"/>
      <c r="W5" s="2">
        <f ca="1">VLOOKUP(ROWS($A$1:W5)&amp;COLUMNS($A$1:W5),Grades!$A$1:$C$168,3,0)</f>
        <v>87</v>
      </c>
      <c r="X5" s="2">
        <f ca="1">VLOOKUP(ROWS($A$1:X5)&amp;COLUMNS($A$1:X5),Grades!$A$1:$C$168,3,0)</f>
        <v>70</v>
      </c>
      <c r="Y5" s="2">
        <f ca="1">VLOOKUP(ROWS($A$1:Y5)&amp;COLUMNS($A$1:Y5),Grades!$A$1:$C$168,3,0)</f>
        <v>83</v>
      </c>
      <c r="Z5" s="2">
        <f ca="1">VLOOKUP(ROWS($A$1:Z5)&amp;COLUMNS($A$1:Z5),Grades!$A$1:$C$168,3,0)</f>
        <v>85</v>
      </c>
      <c r="AA5" s="2">
        <f ca="1">VLOOKUP(ROWS($A$1:AA5)&amp;COLUMNS($A$1:AA5),Grades!$A$1:$C$168,3,0)</f>
        <v>56</v>
      </c>
      <c r="AC5" s="4"/>
      <c r="AD5" s="5"/>
    </row>
    <row r="6" spans="1:30" ht="67.5" customHeight="1" thickBot="1" x14ac:dyDescent="0.3">
      <c r="A6" s="4"/>
      <c r="B6" s="4"/>
      <c r="C6" s="4"/>
      <c r="D6" s="2">
        <f ca="1">VLOOKUP(ROWS($A$1:D6)&amp;COLUMNS($A$1:D6),Grades!$A$1:$C$168,3,0)</f>
        <v>52</v>
      </c>
      <c r="E6" s="2">
        <f ca="1">VLOOKUP(ROWS($A$1:E6)&amp;COLUMNS($A$1:E6),Grades!$A$1:$C$168,3,0)</f>
        <v>74</v>
      </c>
      <c r="F6" s="2">
        <f ca="1">VLOOKUP(ROWS($A$1:F6)&amp;COLUMNS($A$1:F6),Grades!$A$1:$C$168,3,0)</f>
        <v>83</v>
      </c>
      <c r="G6" s="2">
        <f ca="1">VLOOKUP(ROWS($A$1:G6)&amp;COLUMNS($A$1:G6),Grades!$A$1:$C$168,3,0)</f>
        <v>81</v>
      </c>
      <c r="H6" s="5"/>
      <c r="I6" s="6"/>
      <c r="J6" s="6"/>
      <c r="K6" s="2">
        <f ca="1">VLOOKUP(ROWS($A$1:K6)&amp;COLUMNS($A$1:K6),Grades!$A$1:$C$168,3,0)</f>
        <v>91</v>
      </c>
      <c r="L6" s="2">
        <f ca="1">VLOOKUP(ROWS($A$1:L6)&amp;COLUMNS($A$1:L6),Grades!$A$1:$C$168,3,0)</f>
        <v>92</v>
      </c>
      <c r="M6" s="2">
        <f ca="1">VLOOKUP(ROWS($A$1:M6)&amp;COLUMNS($A$1:M6),Grades!$A$1:$C$168,3,0)</f>
        <v>76</v>
      </c>
      <c r="N6" s="2">
        <f ca="1">VLOOKUP(ROWS($A$1:N6)&amp;COLUMNS($A$1:N6),Grades!$A$1:$C$168,3,0)</f>
        <v>73</v>
      </c>
      <c r="O6" s="2">
        <f ca="1">VLOOKUP(ROWS($A$1:O6)&amp;COLUMNS($A$1:O6),Grades!$A$1:$C$168,3,0)</f>
        <v>89</v>
      </c>
      <c r="P6" s="2">
        <f ca="1">VLOOKUP(ROWS($A$1:P6)&amp;COLUMNS($A$1:P6),Grades!$A$1:$C$168,3,0)</f>
        <v>67</v>
      </c>
      <c r="Q6" s="2">
        <f ca="1">VLOOKUP(ROWS($A$1:Q6)&amp;COLUMNS($A$1:Q6),Grades!$A$1:$C$168,3,0)</f>
        <v>100</v>
      </c>
      <c r="R6" s="2">
        <f ca="1">VLOOKUP(ROWS($A$1:R6)&amp;COLUMNS($A$1:R6),Grades!$A$1:$C$168,3,0)</f>
        <v>57</v>
      </c>
      <c r="S6" s="2">
        <f ca="1">VLOOKUP(ROWS($A$1:S6)&amp;COLUMNS($A$1:S6),Grades!$A$1:$C$168,3,0)</f>
        <v>59</v>
      </c>
      <c r="T6" s="2">
        <f ca="1">VLOOKUP(ROWS($A$1:T6)&amp;COLUMNS($A$1:T6),Grades!$A$1:$C$168,3,0)</f>
        <v>83</v>
      </c>
      <c r="U6" s="7"/>
      <c r="V6" s="7"/>
      <c r="W6" s="2">
        <f ca="1">VLOOKUP(ROWS($A$1:W6)&amp;COLUMNS($A$1:W6),Grades!$A$1:$C$168,3,0)</f>
        <v>68</v>
      </c>
      <c r="X6" s="2">
        <f ca="1">VLOOKUP(ROWS($A$1:X6)&amp;COLUMNS($A$1:X6),Grades!$A$1:$C$168,3,0)</f>
        <v>75</v>
      </c>
      <c r="Y6" s="2">
        <f ca="1">VLOOKUP(ROWS($A$1:Y6)&amp;COLUMNS($A$1:Y6),Grades!$A$1:$C$168,3,0)</f>
        <v>85</v>
      </c>
      <c r="Z6" s="2">
        <f ca="1">VLOOKUP(ROWS($A$1:Z6)&amp;COLUMNS($A$1:Z6),Grades!$A$1:$C$168,3,0)</f>
        <v>71</v>
      </c>
      <c r="AA6" s="4"/>
      <c r="AB6" s="5"/>
      <c r="AC6" s="4"/>
      <c r="AD6" s="2"/>
    </row>
    <row r="7" spans="1:30" ht="67.5" customHeight="1" thickBot="1" x14ac:dyDescent="0.3">
      <c r="A7" s="5"/>
      <c r="B7" s="4"/>
      <c r="C7" s="4"/>
      <c r="D7" s="2">
        <f ca="1">VLOOKUP(ROWS($A$1:D7)&amp;COLUMNS($A$1:D7),Grades!$A$1:$C$168,3,0)</f>
        <v>55</v>
      </c>
      <c r="E7" s="2">
        <f ca="1">VLOOKUP(ROWS($A$1:E7)&amp;COLUMNS($A$1:E7),Grades!$A$1:$C$168,3,0)</f>
        <v>40</v>
      </c>
      <c r="F7" s="2">
        <f ca="1">VLOOKUP(ROWS($A$1:F7)&amp;COLUMNS($A$1:F7),Grades!$A$1:$C$168,3,0)</f>
        <v>81</v>
      </c>
      <c r="G7" s="2">
        <f ca="1">VLOOKUP(ROWS($A$1:G7)&amp;COLUMNS($A$1:G7),Grades!$A$1:$C$168,3,0)</f>
        <v>92</v>
      </c>
      <c r="H7" s="5"/>
      <c r="I7" s="6"/>
      <c r="J7" s="6"/>
      <c r="K7" s="6"/>
      <c r="L7" s="2">
        <f ca="1">VLOOKUP(ROWS($A$1:L7)&amp;COLUMNS($A$1:L7),Grades!$A$1:$C$168,3,0)</f>
        <v>89</v>
      </c>
      <c r="M7" s="2">
        <f ca="1">VLOOKUP(ROWS($A$1:M7)&amp;COLUMNS($A$1:M7),Grades!$A$1:$C$168,3,0)</f>
        <v>84</v>
      </c>
      <c r="N7" s="2">
        <f ca="1">VLOOKUP(ROWS($A$1:N7)&amp;COLUMNS($A$1:N7),Grades!$A$1:$C$168,3,0)</f>
        <v>70</v>
      </c>
      <c r="O7" s="2">
        <f ca="1">VLOOKUP(ROWS($A$1:O7)&amp;COLUMNS($A$1:O7),Grades!$A$1:$C$168,3,0)</f>
        <v>88</v>
      </c>
      <c r="P7" s="2">
        <f ca="1">VLOOKUP(ROWS($A$1:P7)&amp;COLUMNS($A$1:P7),Grades!$A$1:$C$168,3,0)</f>
        <v>72</v>
      </c>
      <c r="Q7" s="2">
        <f ca="1">VLOOKUP(ROWS($A$1:Q7)&amp;COLUMNS($A$1:Q7),Grades!$A$1:$C$168,3,0)</f>
        <v>76</v>
      </c>
      <c r="R7" s="2">
        <f ca="1">VLOOKUP(ROWS($A$1:R7)&amp;COLUMNS($A$1:R7),Grades!$A$1:$C$168,3,0)</f>
        <v>81</v>
      </c>
      <c r="S7" s="2">
        <f ca="1">VLOOKUP(ROWS($A$1:S7)&amp;COLUMNS($A$1:S7),Grades!$A$1:$C$168,3,0)</f>
        <v>85</v>
      </c>
      <c r="T7" s="7"/>
      <c r="U7" s="7"/>
      <c r="V7" s="7"/>
      <c r="W7" s="2">
        <f ca="1">VLOOKUP(ROWS($A$1:W7)&amp;COLUMNS($A$1:W7),Grades!$A$1:$C$168,3,0)</f>
        <v>76</v>
      </c>
      <c r="X7" s="2">
        <f ca="1">VLOOKUP(ROWS($A$1:X7)&amp;COLUMNS($A$1:X7),Grades!$A$1:$C$168,3,0)</f>
        <v>96</v>
      </c>
      <c r="Y7" s="2">
        <f ca="1">VLOOKUP(ROWS($A$1:Y7)&amp;COLUMNS($A$1:Y7),Grades!$A$1:$C$168,3,0)</f>
        <v>79</v>
      </c>
      <c r="Z7" s="2">
        <f ca="1">VLOOKUP(ROWS($A$1:Z7)&amp;COLUMNS($A$1:Z7),Grades!$A$1:$C$168,3,0)</f>
        <v>77</v>
      </c>
      <c r="AA7" s="4"/>
      <c r="AB7" s="5"/>
      <c r="AC7" s="4"/>
      <c r="AD7" s="5"/>
    </row>
    <row r="8" spans="1:30" ht="67.5" customHeight="1" thickBot="1" x14ac:dyDescent="0.3">
      <c r="A8" s="5"/>
      <c r="B8" s="4"/>
      <c r="C8" s="4"/>
      <c r="D8" s="6"/>
      <c r="E8" s="6"/>
      <c r="F8" s="6"/>
      <c r="G8" s="15"/>
      <c r="H8" s="5"/>
      <c r="I8" s="6"/>
      <c r="J8" s="6"/>
      <c r="K8" s="6"/>
      <c r="L8" s="6"/>
      <c r="M8" s="6"/>
      <c r="N8" s="6"/>
      <c r="O8" s="6"/>
      <c r="P8" s="15"/>
      <c r="Q8" s="2">
        <f ca="1">VLOOKUP(ROWS($A$1:Q8)&amp;COLUMNS($A$1:Q8),Grades!$A$1:$C$168,3,0)</f>
        <v>72</v>
      </c>
      <c r="R8" s="2">
        <f ca="1">VLOOKUP(ROWS($A$1:R8)&amp;COLUMNS($A$1:R8),Grades!$A$1:$C$168,3,0)</f>
        <v>60</v>
      </c>
      <c r="S8" s="2">
        <f ca="1">VLOOKUP(ROWS($A$1:S8)&amp;COLUMNS($A$1:S8),Grades!$A$1:$C$168,3,0)</f>
        <v>79</v>
      </c>
      <c r="T8" s="7"/>
      <c r="U8" s="7"/>
      <c r="V8" s="7"/>
      <c r="W8" s="15"/>
      <c r="X8" s="15"/>
      <c r="Y8" s="15"/>
      <c r="Z8" s="15"/>
      <c r="AA8" s="4"/>
      <c r="AB8" s="5"/>
      <c r="AC8" s="4"/>
      <c r="AD8" s="5"/>
    </row>
    <row r="9" spans="1:30" s="5" customFormat="1" ht="67.5" customHeight="1" x14ac:dyDescent="0.25">
      <c r="B9" s="4"/>
      <c r="C9" s="4"/>
      <c r="D9" s="6"/>
      <c r="E9" s="6"/>
      <c r="F9" s="6"/>
      <c r="G9" s="13" t="s">
        <v>168</v>
      </c>
      <c r="I9" s="13" t="s">
        <v>169</v>
      </c>
      <c r="J9" s="6"/>
      <c r="K9" s="6"/>
      <c r="L9" s="6"/>
      <c r="M9" s="6"/>
      <c r="N9" s="6"/>
      <c r="O9" s="6"/>
      <c r="P9" s="6"/>
      <c r="Q9" s="6"/>
      <c r="R9" s="6"/>
      <c r="S9" s="6"/>
      <c r="T9" s="7"/>
      <c r="U9" s="13" t="s">
        <v>170</v>
      </c>
      <c r="V9" s="7"/>
      <c r="W9" s="6"/>
      <c r="X9" s="6"/>
      <c r="Y9" s="6"/>
      <c r="Z9" s="6"/>
      <c r="AA9" s="4"/>
      <c r="AC9" s="13" t="s">
        <v>171</v>
      </c>
    </row>
    <row r="10" spans="1:30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10"/>
    </row>
    <row r="11" spans="1:30" x14ac:dyDescent="0.25">
      <c r="A11" s="11" t="s">
        <v>0</v>
      </c>
      <c r="B11" s="12"/>
      <c r="C11" s="12"/>
      <c r="D11" s="12"/>
      <c r="E11" s="12"/>
      <c r="F11" s="12" t="s">
        <v>137</v>
      </c>
      <c r="G11" s="12" t="s">
        <v>138</v>
      </c>
      <c r="H11" s="12"/>
      <c r="I11" s="12"/>
      <c r="J11" s="12"/>
      <c r="K11" s="12"/>
      <c r="L11" s="12"/>
      <c r="M11" s="12"/>
      <c r="N11" s="12" t="s">
        <v>137</v>
      </c>
      <c r="O11" s="12" t="s">
        <v>138</v>
      </c>
      <c r="P11" s="12" t="s">
        <v>2</v>
      </c>
      <c r="Q11" s="12"/>
      <c r="R11" s="12"/>
      <c r="S11" s="12" t="s">
        <v>137</v>
      </c>
      <c r="T11" s="12" t="s">
        <v>138</v>
      </c>
      <c r="U11" s="12"/>
      <c r="V11" s="12"/>
      <c r="W11" s="12"/>
      <c r="X11" s="12"/>
      <c r="Y11" s="12"/>
      <c r="Z11" s="12"/>
      <c r="AA11" s="12"/>
      <c r="AB11" s="12"/>
    </row>
    <row r="12" spans="1:30" x14ac:dyDescent="0.25">
      <c r="A12" s="12"/>
      <c r="B12" s="12"/>
      <c r="C12" s="12"/>
      <c r="D12" s="12"/>
      <c r="E12" s="12"/>
      <c r="F12" s="12">
        <f ca="1">COUNTA(A1:G7)</f>
        <v>39</v>
      </c>
      <c r="G12" s="12">
        <f ca="1">COUNTIF(A1:G7,"EMPTYTY")</f>
        <v>0</v>
      </c>
      <c r="H12" s="12"/>
      <c r="I12" s="12" t="s">
        <v>1</v>
      </c>
      <c r="J12" s="12"/>
      <c r="K12" s="12"/>
      <c r="L12" s="12"/>
      <c r="M12" s="12"/>
      <c r="N12" s="12">
        <f ca="1">COUNTA(H1:O7)</f>
        <v>43</v>
      </c>
      <c r="O12" s="12">
        <f ca="1">COUNTIF($H$1:$O$7,"EMPTYTY")</f>
        <v>0</v>
      </c>
      <c r="P12" s="12"/>
      <c r="Q12" s="12"/>
      <c r="R12" s="12"/>
      <c r="S12" s="12">
        <f ca="1">COUNTA(P1:V7)</f>
        <v>40</v>
      </c>
      <c r="T12" s="12">
        <f ca="1">COUNTIF($P$1:$V$7,"EMPTYTY")</f>
        <v>0</v>
      </c>
      <c r="U12" s="12"/>
      <c r="V12" s="12"/>
      <c r="W12" s="12"/>
      <c r="X12" s="12" t="s">
        <v>137</v>
      </c>
      <c r="Y12" s="12" t="s">
        <v>138</v>
      </c>
      <c r="Z12" s="12" t="s">
        <v>139</v>
      </c>
      <c r="AA12" s="12" t="s">
        <v>140</v>
      </c>
      <c r="AB12" s="11"/>
    </row>
    <row r="13" spans="1:30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>
        <f ca="1">COUNTA(W1:AC7)</f>
        <v>39</v>
      </c>
      <c r="Y13" s="12">
        <f ca="1">COUNTIF($W$1:$AC$7,"EMPTYTY")</f>
        <v>0</v>
      </c>
      <c r="Z13" s="12">
        <f ca="1">F12+N12+S12+X13</f>
        <v>161</v>
      </c>
      <c r="AA13" s="12">
        <f ca="1">G12+O12+T12+Y13</f>
        <v>0</v>
      </c>
      <c r="AB13" s="12"/>
    </row>
    <row r="14" spans="1:30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>
        <f ca="1">Z13-AA13</f>
        <v>161</v>
      </c>
      <c r="AA14" s="12"/>
      <c r="AB14" s="12"/>
    </row>
  </sheetData>
  <conditionalFormatting sqref="C5:G5 D6:G8 W5:AA5 W6:Z8 A1:AC2 B3:AB4 J5:T5 K6:T6 L7:S8">
    <cfRule type="cellIs" dxfId="8" priority="10" operator="equal">
      <formula>"EMPTYTY"</formula>
    </cfRule>
  </conditionalFormatting>
  <conditionalFormatting sqref="I9">
    <cfRule type="cellIs" dxfId="7" priority="6" operator="equal">
      <formula>"EMPTYTY"</formula>
    </cfRule>
  </conditionalFormatting>
  <conditionalFormatting sqref="D9:G9">
    <cfRule type="cellIs" dxfId="6" priority="9" operator="equal">
      <formula>"EMPTYTY"</formula>
    </cfRule>
  </conditionalFormatting>
  <conditionalFormatting sqref="L9:S9">
    <cfRule type="cellIs" dxfId="5" priority="8" operator="equal">
      <formula>"EMPTYTY"</formula>
    </cfRule>
  </conditionalFormatting>
  <conditionalFormatting sqref="W9:Z9">
    <cfRule type="cellIs" dxfId="4" priority="7" operator="equal">
      <formula>"EMPTYTY"</formula>
    </cfRule>
  </conditionalFormatting>
  <conditionalFormatting sqref="U9">
    <cfRule type="cellIs" dxfId="3" priority="5" operator="equal">
      <formula>"EMPTYTY"</formula>
    </cfRule>
  </conditionalFormatting>
  <conditionalFormatting sqref="AC9">
    <cfRule type="cellIs" dxfId="2" priority="4" operator="equal">
      <formula>"EMPTYTY"</formula>
    </cfRule>
  </conditionalFormatting>
  <conditionalFormatting sqref="U5">
    <cfRule type="cellIs" dxfId="1" priority="3" operator="equal">
      <formula>"EMPTYTY"</formula>
    </cfRule>
  </conditionalFormatting>
  <conditionalFormatting sqref="AD6">
    <cfRule type="cellIs" dxfId="0" priority="2" operator="equal">
      <formula>"EMPTYTY"</formula>
    </cfRule>
  </conditionalFormatting>
  <conditionalFormatting sqref="A1:AC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scale="3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3"/>
  <sheetViews>
    <sheetView workbookViewId="0">
      <selection activeCell="T7" sqref="T7"/>
    </sheetView>
  </sheetViews>
  <sheetFormatPr defaultRowHeight="15" x14ac:dyDescent="0.25"/>
  <cols>
    <col min="1" max="2" width="9.140625" style="3"/>
    <col min="3" max="3" width="34.42578125" style="3" bestFit="1" customWidth="1"/>
    <col min="4" max="7" width="9.140625" style="3"/>
    <col min="8" max="12" width="0" style="3" hidden="1" customWidth="1"/>
    <col min="13" max="16384" width="9.140625" style="3"/>
  </cols>
  <sheetData>
    <row r="1" spans="1:17" x14ac:dyDescent="0.25">
      <c r="A1" s="25" t="str">
        <f t="shared" ref="A1:A32" si="0">VLOOKUP(D1,$N$1:$O$164,2,0)</f>
        <v>24</v>
      </c>
      <c r="B1" s="3" t="str">
        <f t="shared" ref="B1:B64" si="1">D1</f>
        <v>G7</v>
      </c>
      <c r="C1" s="3">
        <f ca="1">MIN(ROUND(_xlfn.NORM.INV(RAND(),75,15),0),100)</f>
        <v>92</v>
      </c>
      <c r="D1" s="3" t="s">
        <v>24</v>
      </c>
      <c r="E1" s="3">
        <f>IF(D1="","No Seat",IFERROR(MATCH(D1,$D$1:D1,0)," "))</f>
        <v>1</v>
      </c>
      <c r="F1" s="3">
        <f ca="1">INDEX('3.ClassMissed'!$A$1:$AC$8,LEFT(A1,1),RIGHT(A1,LEN(A1)-1))</f>
        <v>7</v>
      </c>
      <c r="N1" s="3" t="s">
        <v>333</v>
      </c>
      <c r="O1" s="26" t="s">
        <v>336</v>
      </c>
      <c r="P1" s="26"/>
      <c r="Q1" s="3" t="str">
        <f ca="1">LEFT(C1,10)</f>
        <v>92</v>
      </c>
    </row>
    <row r="2" spans="1:17" x14ac:dyDescent="0.25">
      <c r="A2" s="25" t="str">
        <f t="shared" si="0"/>
        <v>27</v>
      </c>
      <c r="B2" s="3" t="str">
        <f t="shared" si="1"/>
        <v>G1</v>
      </c>
      <c r="C2" s="3">
        <f t="shared" ref="C2:C65" ca="1" si="2">MIN(ROUND(_xlfn.NORM.INV(RAND(),75,15),0),100)</f>
        <v>75</v>
      </c>
      <c r="D2" s="3" t="s">
        <v>49</v>
      </c>
      <c r="E2" s="3" t="str">
        <f>IF(D2="","No Seat",IFERROR(MATCH(D2,$D$1:D1,0)," "))</f>
        <v xml:space="preserve"> </v>
      </c>
      <c r="F2" s="3">
        <f ca="1">INDEX('3.ClassMissed'!$A$1:$AC$8,LEFT(A2,1),RIGHT(A2,LEN(A2)-1))</f>
        <v>2</v>
      </c>
      <c r="N2" s="3" t="s">
        <v>334</v>
      </c>
      <c r="O2" s="26" t="s">
        <v>337</v>
      </c>
      <c r="P2" s="26"/>
      <c r="Q2" s="3" t="str">
        <f t="shared" ref="Q2:Q65" ca="1" si="3">LEFT(C2,10)</f>
        <v>75</v>
      </c>
    </row>
    <row r="3" spans="1:17" x14ac:dyDescent="0.25">
      <c r="A3" s="25" t="str">
        <f t="shared" si="0"/>
        <v>217</v>
      </c>
      <c r="B3" s="3" t="str">
        <f t="shared" si="1"/>
        <v>G110</v>
      </c>
      <c r="C3" s="3">
        <f t="shared" ca="1" si="2"/>
        <v>68</v>
      </c>
      <c r="D3" s="3" t="s">
        <v>37</v>
      </c>
      <c r="E3" s="3" t="str">
        <f>IF(D3="","No Seat",IFERROR(MATCH(D3,$D$1:D2,0)," "))</f>
        <v xml:space="preserve"> </v>
      </c>
      <c r="F3" s="3">
        <f ca="1">INDEX('3.ClassMissed'!$A$1:$AC$8,LEFT(A3,1),RIGHT(A3,LEN(A3)-1))</f>
        <v>2</v>
      </c>
      <c r="N3" s="3" t="s">
        <v>335</v>
      </c>
      <c r="O3" s="26" t="s">
        <v>338</v>
      </c>
      <c r="P3" s="26"/>
      <c r="Q3" s="3" t="str">
        <f t="shared" ca="1" si="3"/>
        <v>68</v>
      </c>
    </row>
    <row r="4" spans="1:17" x14ac:dyDescent="0.25">
      <c r="A4" s="25" t="str">
        <f t="shared" si="0"/>
        <v>524</v>
      </c>
      <c r="B4" s="3" t="str">
        <f t="shared" si="1"/>
        <v>D4</v>
      </c>
      <c r="C4" s="3">
        <f t="shared" ca="1" si="2"/>
        <v>70</v>
      </c>
      <c r="D4" s="3" t="s">
        <v>99</v>
      </c>
      <c r="E4" s="3" t="str">
        <f>IF(D4="","No Seat",IFERROR(MATCH(D4,$D$1:D3,0)," "))</f>
        <v xml:space="preserve"> </v>
      </c>
      <c r="F4" s="3">
        <f ca="1">INDEX('3.ClassMissed'!$A$1:$AC$8,LEFT(A4,1),RIGHT(A4,LEN(A4)-1))</f>
        <v>6</v>
      </c>
      <c r="N4" s="3" t="s">
        <v>164</v>
      </c>
      <c r="O4" s="26" t="s">
        <v>172</v>
      </c>
      <c r="P4" s="26"/>
      <c r="Q4" s="3" t="str">
        <f t="shared" ca="1" si="3"/>
        <v>70</v>
      </c>
    </row>
    <row r="5" spans="1:17" x14ac:dyDescent="0.25">
      <c r="A5" s="25" t="str">
        <f t="shared" si="0"/>
        <v>112</v>
      </c>
      <c r="B5" s="3" t="str">
        <f t="shared" si="1"/>
        <v>H104</v>
      </c>
      <c r="C5" s="3">
        <f t="shared" ca="1" si="2"/>
        <v>62</v>
      </c>
      <c r="D5" s="3" t="s">
        <v>19</v>
      </c>
      <c r="E5" s="3" t="str">
        <f>IF(D5="","No Seat",IFERROR(MATCH(D5,$D$1:D4,0)," "))</f>
        <v xml:space="preserve"> </v>
      </c>
      <c r="F5" s="3">
        <f ca="1">INDEX('3.ClassMissed'!$A$1:$AC$8,LEFT(A5,1),RIGHT(A5,LEN(A5)-1))</f>
        <v>3</v>
      </c>
      <c r="N5" s="3" t="s">
        <v>136</v>
      </c>
      <c r="O5" s="26" t="s">
        <v>173</v>
      </c>
      <c r="P5" s="26"/>
      <c r="Q5" s="3" t="str">
        <f t="shared" ca="1" si="3"/>
        <v>62</v>
      </c>
    </row>
    <row r="6" spans="1:17" x14ac:dyDescent="0.25">
      <c r="A6" s="25" t="str">
        <f t="shared" si="0"/>
        <v>36</v>
      </c>
      <c r="B6" s="3" t="str">
        <f t="shared" si="1"/>
        <v>F3</v>
      </c>
      <c r="C6" s="3">
        <f t="shared" ca="1" si="2"/>
        <v>61</v>
      </c>
      <c r="D6" s="3" t="s">
        <v>151</v>
      </c>
      <c r="E6" s="3" t="str">
        <f>IF(D6="","No Seat",IFERROR(MATCH(D6,$D$1:D5,0)," "))</f>
        <v xml:space="preserve"> </v>
      </c>
      <c r="F6" s="3">
        <f ca="1">INDEX('3.ClassMissed'!$A$1:$AC$8,LEFT(A6,1),RIGHT(A6,LEN(A6)-1))</f>
        <v>2</v>
      </c>
      <c r="N6" s="3" t="s">
        <v>135</v>
      </c>
      <c r="O6" s="26" t="s">
        <v>174</v>
      </c>
      <c r="P6" s="26"/>
      <c r="Q6" s="3" t="str">
        <f t="shared" ca="1" si="3"/>
        <v>61</v>
      </c>
    </row>
    <row r="7" spans="1:17" x14ac:dyDescent="0.25">
      <c r="A7" s="25" t="str">
        <f t="shared" si="0"/>
        <v>44</v>
      </c>
      <c r="B7" s="3" t="str">
        <f t="shared" si="1"/>
        <v>E7</v>
      </c>
      <c r="C7" s="3">
        <f t="shared" ca="1" si="2"/>
        <v>76</v>
      </c>
      <c r="D7" s="3" t="s">
        <v>75</v>
      </c>
      <c r="E7" s="3" t="str">
        <f>IF(D7="","No Seat",IFERROR(MATCH(D7,$D$1:D6,0)," "))</f>
        <v xml:space="preserve"> </v>
      </c>
      <c r="F7" s="3">
        <f ca="1">INDEX('3.ClassMissed'!$A$1:$AC$8,LEFT(A7,1),RIGHT(A7,LEN(A7)-1))</f>
        <v>0</v>
      </c>
      <c r="N7" s="3" t="s">
        <v>146</v>
      </c>
      <c r="O7" s="26" t="s">
        <v>175</v>
      </c>
      <c r="P7" s="26"/>
      <c r="Q7" s="3" t="str">
        <f t="shared" ca="1" si="3"/>
        <v>76</v>
      </c>
    </row>
    <row r="8" spans="1:17" x14ac:dyDescent="0.25">
      <c r="A8" s="25" t="str">
        <f t="shared" si="0"/>
        <v>714</v>
      </c>
      <c r="B8" s="3" t="str">
        <f t="shared" si="1"/>
        <v>B103</v>
      </c>
      <c r="C8" s="3">
        <f t="shared" ca="1" si="2"/>
        <v>70</v>
      </c>
      <c r="D8" s="3" t="s">
        <v>146</v>
      </c>
      <c r="E8" s="3" t="str">
        <f>IF(D8="","No Seat",IFERROR(MATCH(D8,$D$1:D7,0)," "))</f>
        <v xml:space="preserve"> </v>
      </c>
      <c r="F8" s="3">
        <f ca="1">INDEX('3.ClassMissed'!$A$1:$AC$8,LEFT(A8,1),RIGHT(A8,LEN(A8)-1))</f>
        <v>0</v>
      </c>
      <c r="N8" s="3" t="s">
        <v>134</v>
      </c>
      <c r="O8" s="26" t="s">
        <v>176</v>
      </c>
      <c r="P8" s="26"/>
      <c r="Q8" s="3" t="str">
        <f t="shared" ca="1" si="3"/>
        <v>70</v>
      </c>
    </row>
    <row r="9" spans="1:17" x14ac:dyDescent="0.25">
      <c r="A9" s="25" t="str">
        <f t="shared" si="0"/>
        <v>311</v>
      </c>
      <c r="B9" s="3" t="str">
        <f t="shared" si="1"/>
        <v>F103</v>
      </c>
      <c r="C9" s="3">
        <f t="shared" ca="1" si="2"/>
        <v>31</v>
      </c>
      <c r="D9" s="3" t="s">
        <v>69</v>
      </c>
      <c r="E9" s="3" t="str">
        <f>IF(D9="","No Seat",IFERROR(MATCH(D9,$D$1:D8,0)," "))</f>
        <v xml:space="preserve"> </v>
      </c>
      <c r="F9" s="3">
        <f ca="1">INDEX('3.ClassMissed'!$A$1:$AC$8,LEFT(A9,1),RIGHT(A9,LEN(A9)-1))</f>
        <v>7</v>
      </c>
      <c r="N9" s="3" t="s">
        <v>133</v>
      </c>
      <c r="O9" s="26" t="s">
        <v>177</v>
      </c>
      <c r="P9" s="26"/>
      <c r="Q9" s="3" t="str">
        <f t="shared" ca="1" si="3"/>
        <v>31</v>
      </c>
    </row>
    <row r="10" spans="1:17" x14ac:dyDescent="0.25">
      <c r="A10" s="25" t="str">
        <f t="shared" si="0"/>
        <v>313</v>
      </c>
      <c r="B10" s="3" t="str">
        <f t="shared" si="1"/>
        <v>F105</v>
      </c>
      <c r="C10" s="3">
        <f t="shared" ca="1" si="2"/>
        <v>69</v>
      </c>
      <c r="D10" s="3" t="s">
        <v>67</v>
      </c>
      <c r="E10" s="3" t="str">
        <f>IF(D10="","No Seat",IFERROR(MATCH(D10,$D$1:D9,0)," "))</f>
        <v xml:space="preserve"> </v>
      </c>
      <c r="F10" s="3">
        <f ca="1">INDEX('3.ClassMissed'!$A$1:$AC$8,LEFT(A10,1),RIGHT(A10,LEN(A10)-1))</f>
        <v>1</v>
      </c>
      <c r="N10" s="3" t="s">
        <v>132</v>
      </c>
      <c r="O10" s="26" t="s">
        <v>178</v>
      </c>
      <c r="P10" s="26"/>
      <c r="Q10" s="3" t="str">
        <f t="shared" ca="1" si="3"/>
        <v>69</v>
      </c>
    </row>
    <row r="11" spans="1:17" x14ac:dyDescent="0.25">
      <c r="A11" s="25" t="str">
        <f t="shared" si="0"/>
        <v>64</v>
      </c>
      <c r="B11" s="3" t="str">
        <f t="shared" si="1"/>
        <v>C7</v>
      </c>
      <c r="C11" s="3">
        <f t="shared" ca="1" si="2"/>
        <v>52</v>
      </c>
      <c r="D11" s="3" t="s">
        <v>113</v>
      </c>
      <c r="E11" s="3" t="str">
        <f>IF(D11="","No Seat",IFERROR(MATCH(D11,$D$1:D10,0)," "))</f>
        <v xml:space="preserve"> </v>
      </c>
      <c r="F11" s="3">
        <f ca="1">INDEX('3.ClassMissed'!$A$1:$AC$8,LEFT(A11,1),RIGHT(A11,LEN(A11)-1))</f>
        <v>7</v>
      </c>
      <c r="N11" s="3" t="s">
        <v>131</v>
      </c>
      <c r="O11" s="26" t="s">
        <v>179</v>
      </c>
      <c r="P11" s="26"/>
      <c r="Q11" s="3" t="str">
        <f t="shared" ca="1" si="3"/>
        <v>52</v>
      </c>
    </row>
    <row r="12" spans="1:17" x14ac:dyDescent="0.25">
      <c r="A12" s="25" t="str">
        <f t="shared" si="0"/>
        <v>428</v>
      </c>
      <c r="B12" s="3" t="str">
        <f t="shared" si="1"/>
        <v>E12</v>
      </c>
      <c r="C12" s="3">
        <f t="shared" ca="1" si="2"/>
        <v>88</v>
      </c>
      <c r="D12" s="3" t="s">
        <v>81</v>
      </c>
      <c r="E12" s="3" t="str">
        <f>IF(D12="","No Seat",IFERROR(MATCH(D12,$D$1:D11,0)," "))</f>
        <v xml:space="preserve"> </v>
      </c>
      <c r="F12" s="3">
        <f ca="1">INDEX('3.ClassMissed'!$A$1:$AC$8,LEFT(A12,1),RIGHT(A12,LEN(A12)-1))</f>
        <v>0</v>
      </c>
      <c r="N12" s="3" t="s">
        <v>143</v>
      </c>
      <c r="O12" s="26" t="s">
        <v>180</v>
      </c>
      <c r="P12" s="26"/>
      <c r="Q12" s="3" t="str">
        <f t="shared" ca="1" si="3"/>
        <v>88</v>
      </c>
    </row>
    <row r="13" spans="1:17" x14ac:dyDescent="0.25">
      <c r="A13" s="25" t="str">
        <f t="shared" si="0"/>
        <v>327</v>
      </c>
      <c r="B13" s="3" t="str">
        <f t="shared" si="1"/>
        <v>F10</v>
      </c>
      <c r="C13" s="3">
        <f t="shared" ca="1" si="2"/>
        <v>77</v>
      </c>
      <c r="D13" s="3" t="s">
        <v>72</v>
      </c>
      <c r="E13" s="3" t="str">
        <f>IF(D13="","No Seat",IFERROR(MATCH(D13,$D$1:D12,0)," "))</f>
        <v xml:space="preserve"> </v>
      </c>
      <c r="F13" s="3">
        <f ca="1">INDEX('3.ClassMissed'!$A$1:$AC$8,LEFT(A13,1),RIGHT(A13,LEN(A13)-1))</f>
        <v>4</v>
      </c>
      <c r="N13" s="3" t="s">
        <v>130</v>
      </c>
      <c r="O13" s="26" t="s">
        <v>181</v>
      </c>
      <c r="P13" s="26"/>
      <c r="Q13" s="3" t="str">
        <f t="shared" ca="1" si="3"/>
        <v>77</v>
      </c>
    </row>
    <row r="14" spans="1:17" x14ac:dyDescent="0.25">
      <c r="A14" s="25" t="str">
        <f t="shared" si="0"/>
        <v>510</v>
      </c>
      <c r="B14" s="3" t="str">
        <f t="shared" si="1"/>
        <v>D101</v>
      </c>
      <c r="C14" s="3">
        <f t="shared" ca="1" si="2"/>
        <v>63</v>
      </c>
      <c r="D14" s="3" t="s">
        <v>109</v>
      </c>
      <c r="E14" s="3" t="str">
        <f>IF(D14="","No Seat",IFERROR(MATCH(D14,$D$1:D13,0)," "))</f>
        <v xml:space="preserve"> </v>
      </c>
      <c r="F14" s="3">
        <f ca="1">INDEX('3.ClassMissed'!$A$1:$AC$8,LEFT(A14,1),RIGHT(A14,LEN(A14)-1))</f>
        <v>0</v>
      </c>
      <c r="N14" s="3" t="s">
        <v>145</v>
      </c>
      <c r="O14" s="26" t="s">
        <v>182</v>
      </c>
      <c r="P14" s="26"/>
      <c r="Q14" s="3" t="str">
        <f t="shared" ca="1" si="3"/>
        <v>63</v>
      </c>
    </row>
    <row r="15" spans="1:17" x14ac:dyDescent="0.25">
      <c r="A15" s="25" t="str">
        <f t="shared" si="0"/>
        <v>19</v>
      </c>
      <c r="B15" s="3" t="str">
        <f t="shared" si="1"/>
        <v>H101</v>
      </c>
      <c r="C15" s="3">
        <f t="shared" ca="1" si="2"/>
        <v>34</v>
      </c>
      <c r="D15" s="3" t="s">
        <v>21</v>
      </c>
      <c r="E15" s="3" t="str">
        <f>IF(D15="","No Seat",IFERROR(MATCH(D15,$D$1:D14,0)," "))</f>
        <v xml:space="preserve"> </v>
      </c>
      <c r="F15" s="3">
        <f ca="1">INDEX('3.ClassMissed'!$A$1:$AC$8,LEFT(A15,1),RIGHT(A15,LEN(A15)-1))</f>
        <v>2</v>
      </c>
      <c r="N15" s="3" t="s">
        <v>129</v>
      </c>
      <c r="O15" s="26" t="s">
        <v>183</v>
      </c>
      <c r="P15" s="26"/>
      <c r="Q15" s="3" t="str">
        <f t="shared" ca="1" si="3"/>
        <v>34</v>
      </c>
    </row>
    <row r="16" spans="1:17" x14ac:dyDescent="0.25">
      <c r="A16" s="25" t="str">
        <f t="shared" si="0"/>
        <v>413</v>
      </c>
      <c r="B16" s="3" t="str">
        <f t="shared" si="1"/>
        <v>E104</v>
      </c>
      <c r="C16" s="3">
        <f t="shared" ca="1" si="2"/>
        <v>90</v>
      </c>
      <c r="D16" s="3" t="s">
        <v>147</v>
      </c>
      <c r="E16" s="3" t="str">
        <f>IF(D16="","No Seat",IFERROR(MATCH(D16,$D$1:D15,0)," "))</f>
        <v xml:space="preserve"> </v>
      </c>
      <c r="F16" s="3">
        <f ca="1">INDEX('3.ClassMissed'!$A$1:$AC$8,LEFT(A16,1),RIGHT(A16,LEN(A16)-1))</f>
        <v>0</v>
      </c>
      <c r="N16" s="3" t="s">
        <v>128</v>
      </c>
      <c r="O16" s="26" t="s">
        <v>184</v>
      </c>
      <c r="P16" s="26"/>
      <c r="Q16" s="3" t="str">
        <f t="shared" ca="1" si="3"/>
        <v>90</v>
      </c>
    </row>
    <row r="17" spans="1:17" x14ac:dyDescent="0.25">
      <c r="A17" s="25" t="str">
        <f t="shared" si="0"/>
        <v>26</v>
      </c>
      <c r="B17" s="3" t="str">
        <f t="shared" si="1"/>
        <v>G3</v>
      </c>
      <c r="C17" s="3">
        <f t="shared" ca="1" si="2"/>
        <v>100</v>
      </c>
      <c r="D17" s="3" t="s">
        <v>27</v>
      </c>
      <c r="E17" s="3" t="str">
        <f>IF(D17="","No Seat",IFERROR(MATCH(D17,$D$1:D16,0)," "))</f>
        <v xml:space="preserve"> </v>
      </c>
      <c r="F17" s="3">
        <f ca="1">INDEX('3.ClassMissed'!$A$1:$AC$8,LEFT(A17,1),RIGHT(A17,LEN(A17)-1))</f>
        <v>3</v>
      </c>
      <c r="N17" s="3" t="s">
        <v>127</v>
      </c>
      <c r="O17" s="26" t="s">
        <v>185</v>
      </c>
      <c r="P17" s="26"/>
      <c r="Q17" s="3" t="str">
        <f t="shared" ca="1" si="3"/>
        <v>100</v>
      </c>
    </row>
    <row r="18" spans="1:17" x14ac:dyDescent="0.25">
      <c r="A18" s="25" t="str">
        <f t="shared" si="0"/>
        <v>526</v>
      </c>
      <c r="B18" s="3" t="str">
        <f t="shared" si="1"/>
        <v>D8</v>
      </c>
      <c r="C18" s="3">
        <f t="shared" ca="1" si="2"/>
        <v>85</v>
      </c>
      <c r="D18" s="3" t="s">
        <v>95</v>
      </c>
      <c r="E18" s="3" t="str">
        <f>IF(D18="","No Seat",IFERROR(MATCH(D18,$D$1:D17,0)," "))</f>
        <v xml:space="preserve"> </v>
      </c>
      <c r="F18" s="3">
        <f ca="1">INDEX('3.ClassMissed'!$A$1:$AC$8,LEFT(A18,1),RIGHT(A18,LEN(A18)-1))</f>
        <v>2</v>
      </c>
      <c r="N18" s="3" t="s">
        <v>142</v>
      </c>
      <c r="O18" s="26" t="s">
        <v>186</v>
      </c>
      <c r="P18" s="26"/>
      <c r="Q18" s="3" t="str">
        <f t="shared" ca="1" si="3"/>
        <v>85</v>
      </c>
    </row>
    <row r="19" spans="1:17" x14ac:dyDescent="0.25">
      <c r="A19" s="25" t="str">
        <f t="shared" si="0"/>
        <v>317</v>
      </c>
      <c r="B19" s="3" t="str">
        <f t="shared" si="1"/>
        <v>F109</v>
      </c>
      <c r="C19" s="3">
        <f t="shared" ca="1" si="2"/>
        <v>58</v>
      </c>
      <c r="D19" s="3" t="s">
        <v>64</v>
      </c>
      <c r="E19" s="3" t="str">
        <f>IF(D19="","No Seat",IFERROR(MATCH(D19,$D$1:D18,0)," "))</f>
        <v xml:space="preserve"> </v>
      </c>
      <c r="F19" s="3">
        <f ca="1">INDEX('3.ClassMissed'!$A$1:$AC$8,LEFT(A19,1),RIGHT(A19,LEN(A19)-1))</f>
        <v>0</v>
      </c>
      <c r="N19" s="3" t="s">
        <v>126</v>
      </c>
      <c r="O19" s="26" t="s">
        <v>187</v>
      </c>
      <c r="P19" s="26"/>
      <c r="Q19" s="3" t="str">
        <f t="shared" ca="1" si="3"/>
        <v>58</v>
      </c>
    </row>
    <row r="20" spans="1:17" x14ac:dyDescent="0.25">
      <c r="A20" s="25" t="str">
        <f t="shared" si="0"/>
        <v>114</v>
      </c>
      <c r="B20" s="3" t="str">
        <f t="shared" si="1"/>
        <v>H106</v>
      </c>
      <c r="C20" s="3">
        <f t="shared" ca="1" si="2"/>
        <v>77</v>
      </c>
      <c r="D20" s="3" t="s">
        <v>18</v>
      </c>
      <c r="E20" s="3" t="str">
        <f>IF(D20="","No Seat",IFERROR(MATCH(D20,$D$1:D19,0)," "))</f>
        <v xml:space="preserve"> </v>
      </c>
      <c r="F20" s="3">
        <f ca="1">INDEX('3.ClassMissed'!$A$1:$AC$8,LEFT(A20,1),RIGHT(A20,LEN(A20)-1))</f>
        <v>1</v>
      </c>
      <c r="N20" s="3" t="s">
        <v>125</v>
      </c>
      <c r="O20" s="26" t="s">
        <v>188</v>
      </c>
      <c r="P20" s="26"/>
      <c r="Q20" s="3" t="str">
        <f t="shared" ca="1" si="3"/>
        <v>77</v>
      </c>
    </row>
    <row r="21" spans="1:17" x14ac:dyDescent="0.25">
      <c r="A21" s="25" t="str">
        <f t="shared" si="0"/>
        <v>411</v>
      </c>
      <c r="B21" s="3" t="str">
        <f t="shared" si="1"/>
        <v>E102</v>
      </c>
      <c r="C21" s="3">
        <f t="shared" ca="1" si="2"/>
        <v>60</v>
      </c>
      <c r="D21" s="3" t="s">
        <v>90</v>
      </c>
      <c r="E21" s="3" t="str">
        <f>IF(D21="","No Seat",IFERROR(MATCH(D21,$D$1:D20,0)," "))</f>
        <v xml:space="preserve"> </v>
      </c>
      <c r="F21" s="3">
        <f ca="1">INDEX('3.ClassMissed'!$A$1:$AC$8,LEFT(A21,1),RIGHT(A21,LEN(A21)-1))</f>
        <v>0</v>
      </c>
      <c r="N21" s="3" t="s">
        <v>152</v>
      </c>
      <c r="O21" s="26" t="s">
        <v>189</v>
      </c>
      <c r="P21" s="26"/>
      <c r="Q21" s="3" t="str">
        <f t="shared" ca="1" si="3"/>
        <v>60</v>
      </c>
    </row>
    <row r="22" spans="1:17" x14ac:dyDescent="0.25">
      <c r="A22" s="25" t="str">
        <f t="shared" si="0"/>
        <v>619</v>
      </c>
      <c r="B22" s="3" t="str">
        <f t="shared" si="1"/>
        <v>C109</v>
      </c>
      <c r="C22" s="3">
        <f t="shared" ca="1" si="2"/>
        <v>59</v>
      </c>
      <c r="D22" s="3" t="s">
        <v>119</v>
      </c>
      <c r="E22" s="3" t="str">
        <f>IF(D22="","No Seat",IFERROR(MATCH(D22,$D$1:D21,0)," "))</f>
        <v xml:space="preserve"> </v>
      </c>
      <c r="F22" s="3">
        <f ca="1">INDEX('3.ClassMissed'!$A$1:$AC$8,LEFT(A22,1),RIGHT(A22,LEN(A22)-1))</f>
        <v>0</v>
      </c>
      <c r="N22" s="3" t="s">
        <v>124</v>
      </c>
      <c r="O22" s="26" t="s">
        <v>190</v>
      </c>
      <c r="P22" s="26"/>
      <c r="Q22" s="3" t="str">
        <f t="shared" ca="1" si="3"/>
        <v>59</v>
      </c>
    </row>
    <row r="23" spans="1:17" x14ac:dyDescent="0.25">
      <c r="A23" s="25" t="str">
        <f t="shared" si="0"/>
        <v>222</v>
      </c>
      <c r="B23" s="3" t="str">
        <f t="shared" si="1"/>
        <v>G115</v>
      </c>
      <c r="C23" s="3">
        <f t="shared" ca="1" si="2"/>
        <v>92</v>
      </c>
      <c r="D23" s="3" t="s">
        <v>32</v>
      </c>
      <c r="E23" s="3" t="str">
        <f>IF(D23="","No Seat",IFERROR(MATCH(D23,$D$1:D22,0)," "))</f>
        <v xml:space="preserve"> </v>
      </c>
      <c r="F23" s="3">
        <f ca="1">INDEX('3.ClassMissed'!$A$1:$AC$8,LEFT(A23,1),RIGHT(A23,LEN(A23)-1))</f>
        <v>4</v>
      </c>
      <c r="N23" s="3" t="s">
        <v>157</v>
      </c>
      <c r="O23" s="26" t="s">
        <v>191</v>
      </c>
      <c r="P23" s="26"/>
      <c r="Q23" s="3" t="str">
        <f t="shared" ca="1" si="3"/>
        <v>92</v>
      </c>
    </row>
    <row r="24" spans="1:17" x14ac:dyDescent="0.25">
      <c r="A24" s="25" t="str">
        <f t="shared" si="0"/>
        <v>213</v>
      </c>
      <c r="B24" s="3" t="str">
        <f t="shared" si="1"/>
        <v>G106</v>
      </c>
      <c r="C24" s="3">
        <f t="shared" ca="1" si="2"/>
        <v>46</v>
      </c>
      <c r="D24" s="3" t="s">
        <v>42</v>
      </c>
      <c r="E24" s="3" t="str">
        <f>IF(D24="","No Seat",IFERROR(MATCH(D24,$D$1:D23,0)," "))</f>
        <v xml:space="preserve"> </v>
      </c>
      <c r="F24" s="3">
        <f ca="1">INDEX('3.ClassMissed'!$A$1:$AC$8,LEFT(A24,1),RIGHT(A24,LEN(A24)-1))</f>
        <v>6</v>
      </c>
      <c r="N24" s="3" t="s">
        <v>123</v>
      </c>
      <c r="O24" s="26" t="s">
        <v>192</v>
      </c>
      <c r="P24" s="26"/>
      <c r="Q24" s="3" t="str">
        <f t="shared" ca="1" si="3"/>
        <v>46</v>
      </c>
    </row>
    <row r="25" spans="1:17" x14ac:dyDescent="0.25">
      <c r="A25" s="25" t="str">
        <f t="shared" si="0"/>
        <v>28</v>
      </c>
      <c r="B25" s="3" t="str">
        <f t="shared" si="1"/>
        <v>G101</v>
      </c>
      <c r="C25" s="3">
        <f t="shared" ca="1" si="2"/>
        <v>67</v>
      </c>
      <c r="D25" s="3" t="s">
        <v>47</v>
      </c>
      <c r="E25" s="3" t="str">
        <f>IF(D25="","No Seat",IFERROR(MATCH(D25,$D$1:D24,0)," "))</f>
        <v xml:space="preserve"> </v>
      </c>
      <c r="F25" s="3">
        <f ca="1">INDEX('3.ClassMissed'!$A$1:$AC$8,LEFT(A25,1),RIGHT(A25,LEN(A25)-1))</f>
        <v>0</v>
      </c>
      <c r="N25" s="3" t="s">
        <v>122</v>
      </c>
      <c r="O25" s="26" t="s">
        <v>193</v>
      </c>
      <c r="P25" s="26"/>
      <c r="Q25" s="3" t="str">
        <f t="shared" ca="1" si="3"/>
        <v>67</v>
      </c>
    </row>
    <row r="26" spans="1:17" x14ac:dyDescent="0.25">
      <c r="A26" s="25" t="str">
        <f t="shared" si="0"/>
        <v>111</v>
      </c>
      <c r="B26" s="3" t="str">
        <f t="shared" si="1"/>
        <v>H103</v>
      </c>
      <c r="C26" s="3">
        <f t="shared" ca="1" si="2"/>
        <v>87</v>
      </c>
      <c r="D26" s="3" t="s">
        <v>20</v>
      </c>
      <c r="E26" s="3" t="str">
        <f>IF(D26="","No Seat",IFERROR(MATCH(D26,$D$1:D25,0)," "))</f>
        <v xml:space="preserve"> </v>
      </c>
      <c r="F26" s="3">
        <f ca="1">INDEX('3.ClassMissed'!$A$1:$AC$8,LEFT(A26,1),RIGHT(A26,LEN(A26)-1))</f>
        <v>6</v>
      </c>
      <c r="N26" s="3" t="s">
        <v>121</v>
      </c>
      <c r="O26" s="26" t="s">
        <v>194</v>
      </c>
      <c r="P26" s="26"/>
      <c r="Q26" s="3" t="str">
        <f t="shared" ca="1" si="3"/>
        <v>87</v>
      </c>
    </row>
    <row r="27" spans="1:17" x14ac:dyDescent="0.25">
      <c r="A27" s="25" t="str">
        <f t="shared" si="0"/>
        <v>220</v>
      </c>
      <c r="B27" s="3" t="str">
        <f t="shared" si="1"/>
        <v>G113</v>
      </c>
      <c r="C27" s="3">
        <f t="shared" ca="1" si="2"/>
        <v>77</v>
      </c>
      <c r="D27" s="3" t="s">
        <v>34</v>
      </c>
      <c r="E27" s="3" t="str">
        <f>IF(D27="","No Seat",IFERROR(MATCH(D27,$D$1:D26,0)," "))</f>
        <v xml:space="preserve"> </v>
      </c>
      <c r="F27" s="3">
        <f ca="1">INDEX('3.ClassMissed'!$A$1:$AC$8,LEFT(A27,1),RIGHT(A27,LEN(A27)-1))</f>
        <v>5</v>
      </c>
      <c r="N27" s="3" t="s">
        <v>120</v>
      </c>
      <c r="O27" s="26" t="s">
        <v>195</v>
      </c>
      <c r="P27" s="26"/>
      <c r="Q27" s="3" t="str">
        <f t="shared" ca="1" si="3"/>
        <v>77</v>
      </c>
    </row>
    <row r="28" spans="1:17" x14ac:dyDescent="0.25">
      <c r="A28" s="25" t="str">
        <f t="shared" si="0"/>
        <v>324</v>
      </c>
      <c r="B28" s="3" t="str">
        <f t="shared" si="1"/>
        <v>F4</v>
      </c>
      <c r="C28" s="3">
        <f t="shared" ca="1" si="2"/>
        <v>91</v>
      </c>
      <c r="D28" s="3" t="s">
        <v>55</v>
      </c>
      <c r="E28" s="3" t="str">
        <f>IF(D28="","No Seat",IFERROR(MATCH(D28,$D$1:D27,0)," "))</f>
        <v xml:space="preserve"> </v>
      </c>
      <c r="F28" s="3">
        <f ca="1">INDEX('3.ClassMissed'!$A$1:$AC$8,LEFT(A28,1),RIGHT(A28,LEN(A28)-1))</f>
        <v>7</v>
      </c>
      <c r="N28" s="3" t="s">
        <v>149</v>
      </c>
      <c r="O28" s="26" t="s">
        <v>196</v>
      </c>
      <c r="P28" s="26"/>
      <c r="Q28" s="3" t="str">
        <f t="shared" ca="1" si="3"/>
        <v>91</v>
      </c>
    </row>
    <row r="29" spans="1:17" x14ac:dyDescent="0.25">
      <c r="A29" s="25" t="str">
        <f t="shared" si="0"/>
        <v>214</v>
      </c>
      <c r="B29" s="3" t="str">
        <f t="shared" si="1"/>
        <v>G107</v>
      </c>
      <c r="C29" s="3">
        <f t="shared" ca="1" si="2"/>
        <v>58</v>
      </c>
      <c r="D29" s="3" t="s">
        <v>41</v>
      </c>
      <c r="E29" s="3" t="str">
        <f>IF(D29="","No Seat",IFERROR(MATCH(D29,$D$1:D28,0)," "))</f>
        <v xml:space="preserve"> </v>
      </c>
      <c r="F29" s="3">
        <f ca="1">INDEX('3.ClassMissed'!$A$1:$AC$8,LEFT(A29,1),RIGHT(A29,LEN(A29)-1))</f>
        <v>1</v>
      </c>
      <c r="N29" s="3" t="s">
        <v>119</v>
      </c>
      <c r="O29" s="26" t="s">
        <v>197</v>
      </c>
      <c r="P29" s="26"/>
      <c r="Q29" s="3" t="str">
        <f t="shared" ca="1" si="3"/>
        <v>58</v>
      </c>
    </row>
    <row r="30" spans="1:17" x14ac:dyDescent="0.25">
      <c r="A30" s="25" t="str">
        <f t="shared" si="0"/>
        <v>125</v>
      </c>
      <c r="B30" s="3" t="str">
        <f t="shared" si="1"/>
        <v>H6</v>
      </c>
      <c r="C30" s="3">
        <f t="shared" ca="1" si="2"/>
        <v>79</v>
      </c>
      <c r="D30" s="3" t="s">
        <v>148</v>
      </c>
      <c r="E30" s="3" t="str">
        <f>IF(D30="","No Seat",IFERROR(MATCH(D30,$D$1:D29,0)," "))</f>
        <v xml:space="preserve"> </v>
      </c>
      <c r="F30" s="3">
        <f ca="1">INDEX('3.ClassMissed'!$A$1:$AC$8,LEFT(A30,1),RIGHT(A30,LEN(A30)-1))</f>
        <v>7</v>
      </c>
      <c r="N30" s="3" t="s">
        <v>118</v>
      </c>
      <c r="O30" s="26" t="s">
        <v>198</v>
      </c>
      <c r="P30" s="26"/>
      <c r="Q30" s="3" t="str">
        <f t="shared" ca="1" si="3"/>
        <v>79</v>
      </c>
    </row>
    <row r="31" spans="1:17" x14ac:dyDescent="0.25">
      <c r="A31" s="25" t="str">
        <f t="shared" si="0"/>
        <v>419</v>
      </c>
      <c r="B31" s="3" t="str">
        <f t="shared" si="1"/>
        <v>E110</v>
      </c>
      <c r="C31" s="3">
        <f t="shared" ca="1" si="2"/>
        <v>86</v>
      </c>
      <c r="D31" s="3" t="s">
        <v>84</v>
      </c>
      <c r="E31" s="3" t="str">
        <f>IF(D31="","No Seat",IFERROR(MATCH(D31,$D$1:D30,0)," "))</f>
        <v xml:space="preserve"> </v>
      </c>
      <c r="F31" s="3">
        <f ca="1">INDEX('3.ClassMissed'!$A$1:$AC$8,LEFT(A31,1),RIGHT(A31,LEN(A31)-1))</f>
        <v>0</v>
      </c>
      <c r="N31" s="3" t="s">
        <v>117</v>
      </c>
      <c r="O31" s="26" t="s">
        <v>199</v>
      </c>
      <c r="Q31" s="3" t="str">
        <f t="shared" ca="1" si="3"/>
        <v>86</v>
      </c>
    </row>
    <row r="32" spans="1:17" x14ac:dyDescent="0.25">
      <c r="A32" s="25" t="str">
        <f t="shared" si="0"/>
        <v>45</v>
      </c>
      <c r="B32" s="3" t="str">
        <f t="shared" si="1"/>
        <v>E5</v>
      </c>
      <c r="C32" s="3">
        <f t="shared" ca="1" si="2"/>
        <v>63</v>
      </c>
      <c r="D32" s="3" t="s">
        <v>77</v>
      </c>
      <c r="E32" s="3" t="str">
        <f>IF(D32="","No Seat",IFERROR(MATCH(D32,$D$1:D31,0)," "))</f>
        <v xml:space="preserve"> </v>
      </c>
      <c r="F32" s="3">
        <f ca="1">INDEX('3.ClassMissed'!$A$1:$AC$8,LEFT(A32,1),RIGHT(A32,LEN(A32)-1))</f>
        <v>6</v>
      </c>
      <c r="N32" s="3" t="s">
        <v>166</v>
      </c>
      <c r="O32" s="26" t="s">
        <v>200</v>
      </c>
      <c r="Q32" s="3" t="str">
        <f t="shared" ca="1" si="3"/>
        <v>63</v>
      </c>
    </row>
    <row r="33" spans="1:17" x14ac:dyDescent="0.25">
      <c r="A33" s="25" t="str">
        <f t="shared" ref="A33:A64" si="4">VLOOKUP(D33,$N$1:$O$164,2,0)</f>
        <v>22</v>
      </c>
      <c r="B33" s="3" t="str">
        <f t="shared" si="1"/>
        <v>G11</v>
      </c>
      <c r="C33" s="3">
        <f t="shared" ca="1" si="2"/>
        <v>79</v>
      </c>
      <c r="D33" s="3" t="s">
        <v>38</v>
      </c>
      <c r="E33" s="3" t="str">
        <f>IF(D33="","No Seat",IFERROR(MATCH(D33,$D$1:D32,0)," "))</f>
        <v xml:space="preserve"> </v>
      </c>
      <c r="F33" s="3">
        <f ca="1">INDEX('3.ClassMissed'!$A$1:$AC$8,LEFT(A33,1),RIGHT(A33,LEN(A33)-1))</f>
        <v>3</v>
      </c>
      <c r="N33" s="3" t="s">
        <v>116</v>
      </c>
      <c r="O33" s="26" t="s">
        <v>201</v>
      </c>
      <c r="Q33" s="3" t="str">
        <f t="shared" ca="1" si="3"/>
        <v>79</v>
      </c>
    </row>
    <row r="34" spans="1:17" x14ac:dyDescent="0.25">
      <c r="A34" s="25" t="str">
        <f t="shared" si="4"/>
        <v>723</v>
      </c>
      <c r="B34" s="3" t="str">
        <f t="shared" si="1"/>
        <v>B2</v>
      </c>
      <c r="C34" s="3">
        <f t="shared" ca="1" si="2"/>
        <v>76</v>
      </c>
      <c r="D34" s="3" t="s">
        <v>130</v>
      </c>
      <c r="E34" s="3" t="str">
        <f>IF(D34="","No Seat",IFERROR(MATCH(D34,$D$1:D33,0)," "))</f>
        <v xml:space="preserve"> </v>
      </c>
      <c r="F34" s="3">
        <f ca="1">INDEX('3.ClassMissed'!$A$1:$AC$8,LEFT(A34,1),RIGHT(A34,LEN(A34)-1))</f>
        <v>0</v>
      </c>
      <c r="N34" s="3" t="s">
        <v>115</v>
      </c>
      <c r="O34" s="26" t="s">
        <v>202</v>
      </c>
      <c r="Q34" s="3" t="str">
        <f t="shared" ca="1" si="3"/>
        <v>76</v>
      </c>
    </row>
    <row r="35" spans="1:17" x14ac:dyDescent="0.25">
      <c r="A35" s="25" t="str">
        <f t="shared" si="4"/>
        <v>420</v>
      </c>
      <c r="B35" s="3" t="str">
        <f t="shared" si="1"/>
        <v>E111</v>
      </c>
      <c r="C35" s="3">
        <f t="shared" ca="1" si="2"/>
        <v>88</v>
      </c>
      <c r="D35" s="3" t="s">
        <v>83</v>
      </c>
      <c r="E35" s="3" t="str">
        <f>IF(D35="","No Seat",IFERROR(MATCH(D35,$D$1:D34,0)," "))</f>
        <v xml:space="preserve"> </v>
      </c>
      <c r="F35" s="3">
        <f ca="1">INDEX('3.ClassMissed'!$A$1:$AC$8,LEFT(A35,1),RIGHT(A35,LEN(A35)-1))</f>
        <v>4</v>
      </c>
      <c r="N35" s="3" t="s">
        <v>114</v>
      </c>
      <c r="O35" s="26" t="s">
        <v>203</v>
      </c>
      <c r="Q35" s="3" t="str">
        <f t="shared" ca="1" si="3"/>
        <v>88</v>
      </c>
    </row>
    <row r="36" spans="1:17" x14ac:dyDescent="0.25">
      <c r="A36" s="25" t="str">
        <f t="shared" si="4"/>
        <v>224</v>
      </c>
      <c r="B36" s="3" t="str">
        <f t="shared" si="1"/>
        <v>G4</v>
      </c>
      <c r="C36" s="3">
        <f t="shared" ca="1" si="2"/>
        <v>68</v>
      </c>
      <c r="D36" s="3" t="s">
        <v>26</v>
      </c>
      <c r="E36" s="3" t="str">
        <f>IF(D36="","No Seat",IFERROR(MATCH(D36,$D$1:D35,0)," "))</f>
        <v xml:space="preserve"> </v>
      </c>
      <c r="F36" s="3">
        <f ca="1">INDEX('3.ClassMissed'!$A$1:$AC$8,LEFT(A36,1),RIGHT(A36,LEN(A36)-1))</f>
        <v>5</v>
      </c>
      <c r="N36" s="3" t="s">
        <v>113</v>
      </c>
      <c r="O36" s="26" t="s">
        <v>204</v>
      </c>
      <c r="Q36" s="3" t="str">
        <f t="shared" ca="1" si="3"/>
        <v>68</v>
      </c>
    </row>
    <row r="37" spans="1:17" x14ac:dyDescent="0.25">
      <c r="A37" s="25" t="str">
        <f t="shared" si="4"/>
        <v>121</v>
      </c>
      <c r="B37" s="3" t="str">
        <f t="shared" si="1"/>
        <v>H113</v>
      </c>
      <c r="C37" s="3">
        <f t="shared" ca="1" si="2"/>
        <v>75</v>
      </c>
      <c r="D37" s="3" t="s">
        <v>160</v>
      </c>
      <c r="E37" s="3" t="str">
        <f>IF(D37="","No Seat",IFERROR(MATCH(D37,$D$1:D36,0)," "))</f>
        <v xml:space="preserve"> </v>
      </c>
      <c r="F37" s="3">
        <f ca="1">INDEX('3.ClassMissed'!$A$1:$AC$8,LEFT(A37,1),RIGHT(A37,LEN(A37)-1))</f>
        <v>6</v>
      </c>
      <c r="N37" s="3" t="s">
        <v>112</v>
      </c>
      <c r="O37" s="26" t="s">
        <v>205</v>
      </c>
      <c r="Q37" s="3" t="str">
        <f t="shared" ca="1" si="3"/>
        <v>75</v>
      </c>
    </row>
    <row r="38" spans="1:17" x14ac:dyDescent="0.25">
      <c r="A38" s="25" t="str">
        <f t="shared" si="4"/>
        <v>13</v>
      </c>
      <c r="B38" s="3" t="str">
        <f t="shared" si="1"/>
        <v>H9</v>
      </c>
      <c r="C38" s="3">
        <f t="shared" ca="1" si="2"/>
        <v>77</v>
      </c>
      <c r="D38" s="3" t="s">
        <v>3</v>
      </c>
      <c r="E38" s="3" t="str">
        <f>IF(D38="","No Seat",IFERROR(MATCH(D38,$D$1:D37,0)," "))</f>
        <v xml:space="preserve"> </v>
      </c>
      <c r="F38" s="3">
        <f ca="1">INDEX('3.ClassMissed'!$A$1:$AC$8,LEFT(A38,1),RIGHT(A38,LEN(A38)-1))</f>
        <v>4</v>
      </c>
      <c r="N38" s="3" t="s">
        <v>111</v>
      </c>
      <c r="O38" s="26" t="s">
        <v>206</v>
      </c>
      <c r="Q38" s="3" t="str">
        <f t="shared" ca="1" si="3"/>
        <v>77</v>
      </c>
    </row>
    <row r="39" spans="1:17" x14ac:dyDescent="0.25">
      <c r="A39" s="25" t="str">
        <f t="shared" si="4"/>
        <v>323</v>
      </c>
      <c r="B39" s="3" t="str">
        <f t="shared" si="1"/>
        <v>F2</v>
      </c>
      <c r="C39" s="3">
        <f t="shared" ca="1" si="2"/>
        <v>71</v>
      </c>
      <c r="D39" s="3" t="s">
        <v>56</v>
      </c>
      <c r="E39" s="3" t="str">
        <f>IF(D39="","No Seat",IFERROR(MATCH(D39,$D$1:D38,0)," "))</f>
        <v xml:space="preserve"> </v>
      </c>
      <c r="F39" s="3">
        <f ca="1">INDEX('3.ClassMissed'!$A$1:$AC$8,LEFT(A39,1),RIGHT(A39,LEN(A39)-1))</f>
        <v>7</v>
      </c>
      <c r="N39" s="3" t="s">
        <v>110</v>
      </c>
      <c r="O39" s="26" t="s">
        <v>207</v>
      </c>
      <c r="Q39" s="3" t="str">
        <f t="shared" ca="1" si="3"/>
        <v>71</v>
      </c>
    </row>
    <row r="40" spans="1:17" x14ac:dyDescent="0.25">
      <c r="A40" s="25" t="str">
        <f t="shared" si="4"/>
        <v>618</v>
      </c>
      <c r="B40" s="3" t="str">
        <f t="shared" si="1"/>
        <v>C108</v>
      </c>
      <c r="C40" s="3">
        <f t="shared" ca="1" si="2"/>
        <v>57</v>
      </c>
      <c r="D40" s="3" t="s">
        <v>149</v>
      </c>
      <c r="E40" s="3" t="str">
        <f>IF(D40="","No Seat",IFERROR(MATCH(D40,$D$1:D39,0)," "))</f>
        <v xml:space="preserve"> </v>
      </c>
      <c r="F40" s="3">
        <f ca="1">INDEX('3.ClassMissed'!$A$1:$AC$8,LEFT(A40,1),RIGHT(A40,LEN(A40)-1))</f>
        <v>5</v>
      </c>
      <c r="N40" s="3" t="s">
        <v>109</v>
      </c>
      <c r="O40" s="26" t="s">
        <v>208</v>
      </c>
      <c r="Q40" s="3" t="str">
        <f t="shared" ca="1" si="3"/>
        <v>57</v>
      </c>
    </row>
    <row r="41" spans="1:17" x14ac:dyDescent="0.25">
      <c r="A41" s="25" t="str">
        <f t="shared" si="4"/>
        <v>325</v>
      </c>
      <c r="B41" s="3" t="str">
        <f t="shared" si="1"/>
        <v>F6</v>
      </c>
      <c r="C41" s="3">
        <f t="shared" ca="1" si="2"/>
        <v>61</v>
      </c>
      <c r="D41" s="3" t="s">
        <v>53</v>
      </c>
      <c r="E41" s="3" t="str">
        <f>IF(D41="","No Seat",IFERROR(MATCH(D41,$D$1:D40,0)," "))</f>
        <v xml:space="preserve"> </v>
      </c>
      <c r="F41" s="3">
        <f ca="1">INDEX('3.ClassMissed'!$A$1:$AC$8,LEFT(A41,1),RIGHT(A41,LEN(A41)-1))</f>
        <v>3</v>
      </c>
      <c r="N41" s="3" t="s">
        <v>108</v>
      </c>
      <c r="O41" s="26" t="s">
        <v>209</v>
      </c>
      <c r="Q41" s="3" t="str">
        <f t="shared" ca="1" si="3"/>
        <v>61</v>
      </c>
    </row>
    <row r="42" spans="1:17" x14ac:dyDescent="0.25">
      <c r="A42" s="25" t="str">
        <f t="shared" si="4"/>
        <v>55</v>
      </c>
      <c r="B42" s="3" t="str">
        <f t="shared" si="1"/>
        <v>D5</v>
      </c>
      <c r="C42" s="3">
        <f t="shared" ca="1" si="2"/>
        <v>85</v>
      </c>
      <c r="D42" s="3" t="s">
        <v>98</v>
      </c>
      <c r="E42" s="3" t="str">
        <f>IF(D42="","No Seat",IFERROR(MATCH(D42,$D$1:D41,0)," "))</f>
        <v xml:space="preserve"> </v>
      </c>
      <c r="F42" s="3">
        <f ca="1">INDEX('3.ClassMissed'!$A$1:$AC$8,LEFT(A42,1),RIGHT(A42,LEN(A42)-1))</f>
        <v>2</v>
      </c>
      <c r="N42" s="3" t="s">
        <v>107</v>
      </c>
      <c r="O42" s="26" t="s">
        <v>210</v>
      </c>
      <c r="Q42" s="3" t="str">
        <f t="shared" ca="1" si="3"/>
        <v>85</v>
      </c>
    </row>
    <row r="43" spans="1:17" x14ac:dyDescent="0.25">
      <c r="A43" s="25" t="str">
        <f t="shared" si="4"/>
        <v>12</v>
      </c>
      <c r="B43" s="3" t="str">
        <f t="shared" si="1"/>
        <v>H11</v>
      </c>
      <c r="C43" s="3">
        <f t="shared" ca="1" si="2"/>
        <v>100</v>
      </c>
      <c r="D43" s="3" t="s">
        <v>150</v>
      </c>
      <c r="E43" s="3" t="str">
        <f>IF(D43="","No Seat",IFERROR(MATCH(D43,$D$1:D42,0)," "))</f>
        <v xml:space="preserve"> </v>
      </c>
      <c r="F43" s="3">
        <f ca="1">INDEX('3.ClassMissed'!$A$1:$AC$8,LEFT(A43,1),RIGHT(A43,LEN(A43)-1))</f>
        <v>0</v>
      </c>
      <c r="N43" s="3" t="s">
        <v>106</v>
      </c>
      <c r="O43" s="26" t="s">
        <v>211</v>
      </c>
      <c r="Q43" s="3" t="str">
        <f t="shared" ca="1" si="3"/>
        <v>100</v>
      </c>
    </row>
    <row r="44" spans="1:17" x14ac:dyDescent="0.25">
      <c r="A44" s="25" t="str">
        <f t="shared" si="4"/>
        <v>223</v>
      </c>
      <c r="B44" s="3" t="str">
        <f t="shared" si="1"/>
        <v>G2</v>
      </c>
      <c r="C44" s="3">
        <f t="shared" ca="1" si="2"/>
        <v>64</v>
      </c>
      <c r="D44" s="3" t="s">
        <v>28</v>
      </c>
      <c r="E44" s="3" t="str">
        <f>IF(D44="","No Seat",IFERROR(MATCH(D44,$D$1:D43,0)," "))</f>
        <v xml:space="preserve"> </v>
      </c>
      <c r="F44" s="3">
        <f ca="1">INDEX('3.ClassMissed'!$A$1:$AC$8,LEFT(A44,1),RIGHT(A44,LEN(A44)-1))</f>
        <v>0</v>
      </c>
      <c r="N44" s="3" t="s">
        <v>105</v>
      </c>
      <c r="O44" s="26" t="s">
        <v>212</v>
      </c>
      <c r="Q44" s="3" t="str">
        <f t="shared" ca="1" si="3"/>
        <v>64</v>
      </c>
    </row>
    <row r="45" spans="1:17" x14ac:dyDescent="0.25">
      <c r="A45" s="25" t="str">
        <f t="shared" si="4"/>
        <v>319</v>
      </c>
      <c r="B45" s="3" t="str">
        <f t="shared" si="1"/>
        <v>F111</v>
      </c>
      <c r="C45" s="3">
        <f t="shared" ca="1" si="2"/>
        <v>70</v>
      </c>
      <c r="D45" s="3" t="s">
        <v>61</v>
      </c>
      <c r="E45" s="3" t="str">
        <f>IF(D45="","No Seat",IFERROR(MATCH(D45,$D$1:D44,0)," "))</f>
        <v xml:space="preserve"> </v>
      </c>
      <c r="F45" s="3">
        <f ca="1">INDEX('3.ClassMissed'!$A$1:$AC$8,LEFT(A45,1),RIGHT(A45,LEN(A45)-1))</f>
        <v>5</v>
      </c>
      <c r="N45" s="3" t="s">
        <v>104</v>
      </c>
      <c r="O45" s="26" t="s">
        <v>213</v>
      </c>
      <c r="Q45" s="3" t="str">
        <f t="shared" ca="1" si="3"/>
        <v>70</v>
      </c>
    </row>
    <row r="46" spans="1:17" x14ac:dyDescent="0.25">
      <c r="A46" s="25" t="str">
        <f t="shared" si="4"/>
        <v>425</v>
      </c>
      <c r="B46" s="3" t="str">
        <f t="shared" si="1"/>
        <v>E6</v>
      </c>
      <c r="C46" s="3">
        <f t="shared" ca="1" si="2"/>
        <v>60</v>
      </c>
      <c r="D46" s="3" t="s">
        <v>76</v>
      </c>
      <c r="E46" s="3" t="str">
        <f>IF(D46="","No Seat",IFERROR(MATCH(D46,$D$1:D45,0)," "))</f>
        <v xml:space="preserve"> </v>
      </c>
      <c r="F46" s="3">
        <f ca="1">INDEX('3.ClassMissed'!$A$1:$AC$8,LEFT(A46,1),RIGHT(A46,LEN(A46)-1))</f>
        <v>4</v>
      </c>
      <c r="N46" s="3" t="s">
        <v>165</v>
      </c>
      <c r="O46" s="26" t="s">
        <v>214</v>
      </c>
      <c r="Q46" s="3" t="str">
        <f t="shared" ca="1" si="3"/>
        <v>60</v>
      </c>
    </row>
    <row r="47" spans="1:17" x14ac:dyDescent="0.25">
      <c r="A47" s="25" t="str">
        <f t="shared" si="4"/>
        <v>717</v>
      </c>
      <c r="B47" s="3" t="str">
        <f t="shared" si="1"/>
        <v>B106</v>
      </c>
      <c r="C47" s="3">
        <f t="shared" ca="1" si="2"/>
        <v>76</v>
      </c>
      <c r="D47" s="3" t="s">
        <v>132</v>
      </c>
      <c r="E47" s="3" t="str">
        <f>IF(D47="","No Seat",IFERROR(MATCH(D47,$D$1:D46,0)," "))</f>
        <v xml:space="preserve"> </v>
      </c>
      <c r="F47" s="3">
        <f ca="1">INDEX('3.ClassMissed'!$A$1:$AC$8,LEFT(A47,1),RIGHT(A47,LEN(A47)-1))</f>
        <v>4</v>
      </c>
      <c r="N47" s="3" t="s">
        <v>103</v>
      </c>
      <c r="O47" s="26" t="s">
        <v>215</v>
      </c>
      <c r="Q47" s="3" t="str">
        <f t="shared" ca="1" si="3"/>
        <v>76</v>
      </c>
    </row>
    <row r="48" spans="1:17" x14ac:dyDescent="0.25">
      <c r="A48" s="25" t="str">
        <f t="shared" si="4"/>
        <v>218</v>
      </c>
      <c r="B48" s="3" t="str">
        <f t="shared" si="1"/>
        <v>G111</v>
      </c>
      <c r="C48" s="3">
        <f t="shared" ca="1" si="2"/>
        <v>56</v>
      </c>
      <c r="D48" s="3" t="s">
        <v>36</v>
      </c>
      <c r="E48" s="3" t="str">
        <f>IF(D48="","No Seat",IFERROR(MATCH(D48,$D$1:D47,0)," "))</f>
        <v xml:space="preserve"> </v>
      </c>
      <c r="F48" s="3">
        <f ca="1">INDEX('3.ClassMissed'!$A$1:$AC$8,LEFT(A48,1),RIGHT(A48,LEN(A48)-1))</f>
        <v>6</v>
      </c>
      <c r="N48" s="3" t="s">
        <v>102</v>
      </c>
      <c r="O48" s="26" t="s">
        <v>216</v>
      </c>
      <c r="Q48" s="3" t="str">
        <f t="shared" ca="1" si="3"/>
        <v>56</v>
      </c>
    </row>
    <row r="49" spans="1:17" x14ac:dyDescent="0.25">
      <c r="A49" s="25" t="str">
        <f t="shared" si="4"/>
        <v>229</v>
      </c>
      <c r="B49" s="3" t="str">
        <f t="shared" si="1"/>
        <v>G14</v>
      </c>
      <c r="C49" s="3">
        <f t="shared" ca="1" si="2"/>
        <v>82</v>
      </c>
      <c r="D49" s="3" t="s">
        <v>29</v>
      </c>
      <c r="E49" s="3" t="str">
        <f>IF(D49="","No Seat",IFERROR(MATCH(D49,$D$1:D48,0)," "))</f>
        <v xml:space="preserve"> </v>
      </c>
      <c r="F49" s="3">
        <f ca="1">INDEX('3.ClassMissed'!$A$1:$AC$8,LEFT(A49,1),RIGHT(A49,LEN(A49)-1))</f>
        <v>5</v>
      </c>
      <c r="N49" s="3" t="s">
        <v>101</v>
      </c>
      <c r="O49" s="26" t="s">
        <v>217</v>
      </c>
      <c r="Q49" s="3" t="str">
        <f t="shared" ca="1" si="3"/>
        <v>82</v>
      </c>
    </row>
    <row r="50" spans="1:17" x14ac:dyDescent="0.25">
      <c r="A50" s="25" t="str">
        <f t="shared" si="4"/>
        <v>525</v>
      </c>
      <c r="B50" s="3" t="str">
        <f t="shared" si="1"/>
        <v>D6</v>
      </c>
      <c r="C50" s="3">
        <f t="shared" ca="1" si="2"/>
        <v>83</v>
      </c>
      <c r="D50" s="3" t="s">
        <v>97</v>
      </c>
      <c r="E50" s="3" t="str">
        <f>IF(D50="","No Seat",IFERROR(MATCH(D50,$D$1:D49,0)," "))</f>
        <v xml:space="preserve"> </v>
      </c>
      <c r="F50" s="3">
        <f ca="1">INDEX('3.ClassMissed'!$A$1:$AC$8,LEFT(A50,1),RIGHT(A50,LEN(A50)-1))</f>
        <v>1</v>
      </c>
      <c r="N50" s="3" t="s">
        <v>100</v>
      </c>
      <c r="O50" s="26" t="s">
        <v>218</v>
      </c>
      <c r="Q50" s="3" t="str">
        <f t="shared" ca="1" si="3"/>
        <v>83</v>
      </c>
    </row>
    <row r="51" spans="1:17" x14ac:dyDescent="0.25">
      <c r="A51" s="25" t="str">
        <f t="shared" si="4"/>
        <v>74</v>
      </c>
      <c r="B51" s="3" t="str">
        <f t="shared" si="1"/>
        <v>B7</v>
      </c>
      <c r="C51" s="3">
        <f t="shared" ca="1" si="2"/>
        <v>55</v>
      </c>
      <c r="D51" s="3" t="s">
        <v>142</v>
      </c>
      <c r="E51" s="3" t="str">
        <f>IF(D51="","No Seat",IFERROR(MATCH(D51,$D$1:D50,0)," "))</f>
        <v xml:space="preserve"> </v>
      </c>
      <c r="F51" s="3">
        <f ca="1">INDEX('3.ClassMissed'!$A$1:$AC$8,LEFT(A51,1),RIGHT(A51,LEN(A51)-1))</f>
        <v>7</v>
      </c>
      <c r="N51" s="3" t="s">
        <v>155</v>
      </c>
      <c r="O51" s="26" t="s">
        <v>219</v>
      </c>
      <c r="Q51" s="3" t="str">
        <f t="shared" ca="1" si="3"/>
        <v>55</v>
      </c>
    </row>
    <row r="52" spans="1:17" x14ac:dyDescent="0.25">
      <c r="A52" s="25" t="str">
        <f t="shared" si="4"/>
        <v>614</v>
      </c>
      <c r="B52" s="16" t="str">
        <f t="shared" si="1"/>
        <v>C104</v>
      </c>
      <c r="C52" s="3">
        <f t="shared" ca="1" si="2"/>
        <v>73</v>
      </c>
      <c r="D52" s="16" t="s">
        <v>123</v>
      </c>
      <c r="E52" s="3" t="str">
        <f>IF(D52="","No Seat",IFERROR(MATCH(D52,$D$1:D51,0)," "))</f>
        <v xml:space="preserve"> </v>
      </c>
      <c r="F52" s="3">
        <f ca="1">INDEX('3.ClassMissed'!$A$1:$AC$8,LEFT(A52,1),RIGHT(A52,LEN(A52)-1))</f>
        <v>4</v>
      </c>
      <c r="N52" s="3" t="s">
        <v>156</v>
      </c>
      <c r="O52" s="26" t="s">
        <v>220</v>
      </c>
      <c r="Q52" s="3" t="str">
        <f t="shared" ca="1" si="3"/>
        <v>73</v>
      </c>
    </row>
    <row r="53" spans="1:17" x14ac:dyDescent="0.25">
      <c r="A53" s="25" t="str">
        <f t="shared" si="4"/>
        <v>76</v>
      </c>
      <c r="B53" s="3" t="str">
        <f t="shared" si="1"/>
        <v>B3</v>
      </c>
      <c r="C53" s="3">
        <f t="shared" ca="1" si="2"/>
        <v>81</v>
      </c>
      <c r="D53" s="3" t="s">
        <v>145</v>
      </c>
      <c r="E53" s="3" t="str">
        <f>IF(D53="","No Seat",IFERROR(MATCH(D53,$D$1:D52,0)," "))</f>
        <v xml:space="preserve"> </v>
      </c>
      <c r="F53" s="3">
        <f ca="1">INDEX('3.ClassMissed'!$A$1:$AC$8,LEFT(A53,1),RIGHT(A53,LEN(A53)-1))</f>
        <v>2</v>
      </c>
      <c r="N53" s="3" t="s">
        <v>99</v>
      </c>
      <c r="O53" s="26" t="s">
        <v>221</v>
      </c>
      <c r="Q53" s="3" t="str">
        <f t="shared" ca="1" si="3"/>
        <v>81</v>
      </c>
    </row>
    <row r="54" spans="1:17" x14ac:dyDescent="0.25">
      <c r="A54" s="25" t="str">
        <f t="shared" si="4"/>
        <v>118</v>
      </c>
      <c r="B54" s="3" t="str">
        <f t="shared" si="1"/>
        <v>H110</v>
      </c>
      <c r="C54" s="3">
        <f t="shared" ca="1" si="2"/>
        <v>66</v>
      </c>
      <c r="D54" s="3" t="s">
        <v>14</v>
      </c>
      <c r="E54" s="3" t="str">
        <f>IF(D54="","No Seat",IFERROR(MATCH(D54,$D$1:D53,0)," "))</f>
        <v xml:space="preserve"> </v>
      </c>
      <c r="F54" s="3">
        <f ca="1">INDEX('3.ClassMissed'!$A$1:$AC$8,LEFT(A54,1),RIGHT(A54,LEN(A54)-1))</f>
        <v>2</v>
      </c>
      <c r="N54" s="3" t="s">
        <v>98</v>
      </c>
      <c r="O54" s="26" t="s">
        <v>222</v>
      </c>
      <c r="Q54" s="3" t="str">
        <f t="shared" ca="1" si="3"/>
        <v>66</v>
      </c>
    </row>
    <row r="55" spans="1:17" x14ac:dyDescent="0.25">
      <c r="A55" s="25" t="str">
        <f t="shared" si="4"/>
        <v>620</v>
      </c>
      <c r="B55" s="3" t="str">
        <f t="shared" si="1"/>
        <v>C110</v>
      </c>
      <c r="C55" s="3">
        <f t="shared" ca="1" si="2"/>
        <v>83</v>
      </c>
      <c r="D55" s="3" t="s">
        <v>118</v>
      </c>
      <c r="E55" s="3" t="str">
        <f>IF(D55="","No Seat",IFERROR(MATCH(D55,$D$1:D54,0)," "))</f>
        <v xml:space="preserve"> </v>
      </c>
      <c r="F55" s="3">
        <f ca="1">INDEX('3.ClassMissed'!$A$1:$AC$8,LEFT(A55,1),RIGHT(A55,LEN(A55)-1))</f>
        <v>5</v>
      </c>
      <c r="N55" s="3" t="s">
        <v>97</v>
      </c>
      <c r="O55" s="26" t="s">
        <v>223</v>
      </c>
      <c r="Q55" s="3" t="str">
        <f t="shared" ca="1" si="3"/>
        <v>83</v>
      </c>
    </row>
    <row r="56" spans="1:17" x14ac:dyDescent="0.25">
      <c r="A56" s="25" t="str">
        <f t="shared" si="4"/>
        <v>115</v>
      </c>
      <c r="B56" s="3" t="str">
        <f t="shared" si="1"/>
        <v>H107</v>
      </c>
      <c r="C56" s="3">
        <f t="shared" ca="1" si="2"/>
        <v>75</v>
      </c>
      <c r="D56" s="3" t="s">
        <v>17</v>
      </c>
      <c r="E56" s="3" t="str">
        <f>IF(D56="","No Seat",IFERROR(MATCH(D56,$D$1:D55,0)," "))</f>
        <v xml:space="preserve"> </v>
      </c>
      <c r="F56" s="3">
        <f ca="1">INDEX('3.ClassMissed'!$A$1:$AC$8,LEFT(A56,1),RIGHT(A56,LEN(A56)-1))</f>
        <v>2</v>
      </c>
      <c r="N56" s="3" t="s">
        <v>96</v>
      </c>
      <c r="O56" s="26" t="s">
        <v>224</v>
      </c>
      <c r="Q56" s="3" t="str">
        <f t="shared" ca="1" si="3"/>
        <v>75</v>
      </c>
    </row>
    <row r="57" spans="1:17" x14ac:dyDescent="0.25">
      <c r="A57" s="25" t="str">
        <f t="shared" si="4"/>
        <v>14</v>
      </c>
      <c r="B57" s="3" t="str">
        <f t="shared" si="1"/>
        <v>H7</v>
      </c>
      <c r="C57" s="3">
        <f t="shared" ca="1" si="2"/>
        <v>42</v>
      </c>
      <c r="D57" s="3" t="s">
        <v>5</v>
      </c>
      <c r="E57" s="3" t="str">
        <f>IF(D57="","No Seat",IFERROR(MATCH(D57,$D$1:D56,0)," "))</f>
        <v xml:space="preserve"> </v>
      </c>
      <c r="F57" s="3">
        <f ca="1">INDEX('3.ClassMissed'!$A$1:$AC$8,LEFT(A57,1),RIGHT(A57,LEN(A57)-1))</f>
        <v>7</v>
      </c>
      <c r="N57" s="3" t="s">
        <v>95</v>
      </c>
      <c r="O57" s="26" t="s">
        <v>225</v>
      </c>
      <c r="Q57" s="3" t="str">
        <f t="shared" ca="1" si="3"/>
        <v>42</v>
      </c>
    </row>
    <row r="58" spans="1:17" x14ac:dyDescent="0.25">
      <c r="A58" s="25" t="str">
        <f t="shared" si="4"/>
        <v>216</v>
      </c>
      <c r="B58" s="3" t="str">
        <f t="shared" si="1"/>
        <v>G109</v>
      </c>
      <c r="C58" s="3">
        <f t="shared" ca="1" si="2"/>
        <v>79</v>
      </c>
      <c r="D58" s="3" t="s">
        <v>39</v>
      </c>
      <c r="E58" s="3" t="str">
        <f>IF(D58="","No Seat",IFERROR(MATCH(D58,$D$1:D57,0)," "))</f>
        <v xml:space="preserve"> </v>
      </c>
      <c r="F58" s="3">
        <f ca="1">INDEX('3.ClassMissed'!$A$1:$AC$8,LEFT(A58,1),RIGHT(A58,LEN(A58)-1))</f>
        <v>0</v>
      </c>
      <c r="N58" s="3" t="s">
        <v>94</v>
      </c>
      <c r="O58" s="26" t="s">
        <v>226</v>
      </c>
      <c r="Q58" s="3" t="str">
        <f t="shared" ca="1" si="3"/>
        <v>79</v>
      </c>
    </row>
    <row r="59" spans="1:17" x14ac:dyDescent="0.25">
      <c r="A59" s="25" t="str">
        <f t="shared" si="4"/>
        <v>718</v>
      </c>
      <c r="B59" s="3" t="str">
        <f t="shared" si="1"/>
        <v>B107</v>
      </c>
      <c r="C59" s="3">
        <f t="shared" ca="1" si="2"/>
        <v>81</v>
      </c>
      <c r="D59" s="3" t="s">
        <v>131</v>
      </c>
      <c r="E59" s="3" t="str">
        <f>IF(D59="","No Seat",IFERROR(MATCH(D59,$D$1:D58,0)," "))</f>
        <v xml:space="preserve"> </v>
      </c>
      <c r="F59" s="3">
        <f ca="1">INDEX('3.ClassMissed'!$A$1:$AC$8,LEFT(A59,1),RIGHT(A59,LEN(A59)-1))</f>
        <v>1</v>
      </c>
      <c r="N59" s="3" t="s">
        <v>93</v>
      </c>
      <c r="O59" s="26" t="s">
        <v>227</v>
      </c>
      <c r="Q59" s="3" t="str">
        <f t="shared" ca="1" si="3"/>
        <v>81</v>
      </c>
    </row>
    <row r="60" spans="1:17" x14ac:dyDescent="0.25">
      <c r="A60" s="25" t="str">
        <f t="shared" si="4"/>
        <v>53</v>
      </c>
      <c r="B60" s="3" t="str">
        <f t="shared" si="1"/>
        <v>D9</v>
      </c>
      <c r="C60" s="3">
        <f t="shared" ca="1" si="2"/>
        <v>51</v>
      </c>
      <c r="D60" s="3" t="s">
        <v>94</v>
      </c>
      <c r="E60" s="3" t="str">
        <f>IF(D60="","No Seat",IFERROR(MATCH(D60,$D$1:D59,0)," "))</f>
        <v xml:space="preserve"> </v>
      </c>
      <c r="F60" s="3">
        <f ca="1">INDEX('3.ClassMissed'!$A$1:$AC$8,LEFT(A60,1),RIGHT(A60,LEN(A60)-1))</f>
        <v>2</v>
      </c>
      <c r="N60" s="3" t="s">
        <v>92</v>
      </c>
      <c r="O60" s="26" t="s">
        <v>228</v>
      </c>
      <c r="Q60" s="3" t="str">
        <f t="shared" ca="1" si="3"/>
        <v>51</v>
      </c>
    </row>
    <row r="61" spans="1:17" x14ac:dyDescent="0.25">
      <c r="A61" s="25" t="str">
        <f t="shared" si="4"/>
        <v>312</v>
      </c>
      <c r="B61" s="3" t="str">
        <f t="shared" si="1"/>
        <v>F104</v>
      </c>
      <c r="C61" s="3">
        <f t="shared" ca="1" si="2"/>
        <v>77</v>
      </c>
      <c r="D61" s="3" t="s">
        <v>68</v>
      </c>
      <c r="E61" s="3" t="str">
        <f>IF(D61="","No Seat",IFERROR(MATCH(D61,$D$1:D60,0)," "))</f>
        <v xml:space="preserve"> </v>
      </c>
      <c r="F61" s="3">
        <f ca="1">INDEX('3.ClassMissed'!$A$1:$AC$8,LEFT(A61,1),RIGHT(A61,LEN(A61)-1))</f>
        <v>0</v>
      </c>
      <c r="N61" s="3" t="s">
        <v>91</v>
      </c>
      <c r="O61" s="26" t="s">
        <v>229</v>
      </c>
      <c r="Q61" s="3" t="str">
        <f t="shared" ca="1" si="3"/>
        <v>77</v>
      </c>
    </row>
    <row r="62" spans="1:17" x14ac:dyDescent="0.25">
      <c r="A62" s="25" t="str">
        <f t="shared" si="4"/>
        <v>54</v>
      </c>
      <c r="B62" s="3" t="str">
        <f t="shared" si="1"/>
        <v>D7</v>
      </c>
      <c r="C62" s="3">
        <f t="shared" ca="1" si="2"/>
        <v>100</v>
      </c>
      <c r="D62" s="3" t="s">
        <v>96</v>
      </c>
      <c r="E62" s="3" t="str">
        <f>IF(D62="","No Seat",IFERROR(MATCH(D62,$D$1:D61,0)," "))</f>
        <v xml:space="preserve"> </v>
      </c>
      <c r="F62" s="3">
        <f ca="1">INDEX('3.ClassMissed'!$A$1:$AC$8,LEFT(A62,1),RIGHT(A62,LEN(A62)-1))</f>
        <v>4</v>
      </c>
      <c r="N62" s="3" t="s">
        <v>90</v>
      </c>
      <c r="O62" s="26" t="s">
        <v>230</v>
      </c>
      <c r="Q62" s="3" t="str">
        <f t="shared" ca="1" si="3"/>
        <v>100</v>
      </c>
    </row>
    <row r="63" spans="1:17" x14ac:dyDescent="0.25">
      <c r="A63" s="25" t="str">
        <f t="shared" si="4"/>
        <v>724</v>
      </c>
      <c r="B63" s="3" t="str">
        <f t="shared" si="1"/>
        <v>B4</v>
      </c>
      <c r="C63" s="3">
        <f t="shared" ca="1" si="2"/>
        <v>96</v>
      </c>
      <c r="D63" s="3" t="s">
        <v>129</v>
      </c>
      <c r="E63" s="3" t="str">
        <f>IF(D63="","No Seat",IFERROR(MATCH(D63,$D$1:D62,0)," "))</f>
        <v xml:space="preserve"> </v>
      </c>
      <c r="F63" s="3">
        <f ca="1">INDEX('3.ClassMissed'!$A$1:$AC$8,LEFT(A63,1),RIGHT(A63,LEN(A63)-1))</f>
        <v>2</v>
      </c>
      <c r="N63" s="3" t="s">
        <v>89</v>
      </c>
      <c r="O63" s="26" t="s">
        <v>231</v>
      </c>
      <c r="Q63" s="3" t="str">
        <f t="shared" ca="1" si="3"/>
        <v>96</v>
      </c>
    </row>
    <row r="64" spans="1:17" x14ac:dyDescent="0.25">
      <c r="A64" s="25" t="str">
        <f t="shared" si="4"/>
        <v>210</v>
      </c>
      <c r="B64" s="3" t="str">
        <f t="shared" si="1"/>
        <v>G103</v>
      </c>
      <c r="C64" s="3">
        <f t="shared" ca="1" si="2"/>
        <v>52</v>
      </c>
      <c r="D64" s="3" t="s">
        <v>45</v>
      </c>
      <c r="E64" s="3" t="str">
        <f>IF(D64="","No Seat",IFERROR(MATCH(D64,$D$1:D63,0)," "))</f>
        <v xml:space="preserve"> </v>
      </c>
      <c r="F64" s="3">
        <f ca="1">INDEX('3.ClassMissed'!$A$1:$AC$8,LEFT(A64,1),RIGHT(A64,LEN(A64)-1))</f>
        <v>4</v>
      </c>
      <c r="N64" s="3" t="s">
        <v>147</v>
      </c>
      <c r="O64" s="26" t="s">
        <v>232</v>
      </c>
      <c r="Q64" s="3" t="str">
        <f t="shared" ca="1" si="3"/>
        <v>52</v>
      </c>
    </row>
    <row r="65" spans="1:17" x14ac:dyDescent="0.25">
      <c r="A65" s="25" t="str">
        <f t="shared" ref="A65:A96" si="5">VLOOKUP(D65,$N$1:$O$164,2,0)</f>
        <v>17</v>
      </c>
      <c r="B65" s="3" t="str">
        <f t="shared" ref="B65:B128" si="6">D65</f>
        <v>H1</v>
      </c>
      <c r="C65" s="3">
        <f t="shared" ca="1" si="2"/>
        <v>60</v>
      </c>
      <c r="D65" s="3" t="s">
        <v>153</v>
      </c>
      <c r="E65" s="3" t="str">
        <f>IF(D65="","No Seat",IFERROR(MATCH(D65,$D$1:D64,0)," "))</f>
        <v xml:space="preserve"> </v>
      </c>
      <c r="F65" s="3">
        <f ca="1">INDEX('3.ClassMissed'!$A$1:$AC$8,LEFT(A65,1),RIGHT(A65,LEN(A65)-1))</f>
        <v>2</v>
      </c>
      <c r="N65" s="3" t="s">
        <v>88</v>
      </c>
      <c r="O65" s="26" t="s">
        <v>233</v>
      </c>
      <c r="Q65" s="3" t="str">
        <f t="shared" ca="1" si="3"/>
        <v>60</v>
      </c>
    </row>
    <row r="66" spans="1:17" x14ac:dyDescent="0.25">
      <c r="A66" s="25" t="str">
        <f t="shared" si="5"/>
        <v>16</v>
      </c>
      <c r="B66" s="3" t="str">
        <f t="shared" si="6"/>
        <v>H3</v>
      </c>
      <c r="C66" s="3">
        <f t="shared" ref="C66:C129" ca="1" si="7">MIN(ROUND(_xlfn.NORM.INV(RAND(),75,15),0),100)</f>
        <v>64</v>
      </c>
      <c r="D66" s="3" t="s">
        <v>7</v>
      </c>
      <c r="E66" s="3" t="str">
        <f>IF(D66="","No Seat",IFERROR(MATCH(D66,$D$1:D65,0)," "))</f>
        <v xml:space="preserve"> </v>
      </c>
      <c r="F66" s="3">
        <f ca="1">INDEX('3.ClassMissed'!$A$1:$AC$8,LEFT(A66,1),RIGHT(A66,LEN(A66)-1))</f>
        <v>6</v>
      </c>
      <c r="N66" s="3" t="s">
        <v>87</v>
      </c>
      <c r="O66" s="26" t="s">
        <v>234</v>
      </c>
      <c r="Q66" s="3" t="str">
        <f t="shared" ref="Q66:Q129" ca="1" si="8">LEFT(C66,10)</f>
        <v>64</v>
      </c>
    </row>
    <row r="67" spans="1:17" x14ac:dyDescent="0.25">
      <c r="A67" s="25" t="str">
        <f t="shared" si="5"/>
        <v>15</v>
      </c>
      <c r="B67" s="3" t="str">
        <f t="shared" si="6"/>
        <v>H5</v>
      </c>
      <c r="C67" s="3">
        <f t="shared" ca="1" si="7"/>
        <v>89</v>
      </c>
      <c r="D67" s="3" t="s">
        <v>154</v>
      </c>
      <c r="E67" s="3" t="str">
        <f>IF(D67="","No Seat",IFERROR(MATCH(D67,$D$1:D66,0)," "))</f>
        <v xml:space="preserve"> </v>
      </c>
      <c r="F67" s="3">
        <f ca="1">INDEX('3.ClassMissed'!$A$1:$AC$8,LEFT(A67,1),RIGHT(A67,LEN(A67)-1))</f>
        <v>4</v>
      </c>
      <c r="N67" s="3" t="s">
        <v>161</v>
      </c>
      <c r="O67" s="26" t="s">
        <v>235</v>
      </c>
      <c r="Q67" s="3" t="str">
        <f t="shared" ca="1" si="8"/>
        <v>89</v>
      </c>
    </row>
    <row r="68" spans="1:17" x14ac:dyDescent="0.25">
      <c r="A68" s="25" t="str">
        <f t="shared" si="5"/>
        <v>123</v>
      </c>
      <c r="B68" s="3" t="str">
        <f t="shared" si="6"/>
        <v>H2</v>
      </c>
      <c r="C68" s="3">
        <f t="shared" ca="1" si="7"/>
        <v>66</v>
      </c>
      <c r="D68" s="3" t="s">
        <v>8</v>
      </c>
      <c r="E68" s="3" t="str">
        <f>IF(D68="","No Seat",IFERROR(MATCH(D68,$D$1:D67,0)," "))</f>
        <v xml:space="preserve"> </v>
      </c>
      <c r="F68" s="3">
        <f ca="1">INDEX('3.ClassMissed'!$A$1:$AC$8,LEFT(A68,1),RIGHT(A68,LEN(A68)-1))</f>
        <v>4</v>
      </c>
      <c r="N68" s="3" t="s">
        <v>86</v>
      </c>
      <c r="O68" s="26" t="s">
        <v>236</v>
      </c>
      <c r="Q68" s="3" t="str">
        <f t="shared" ca="1" si="8"/>
        <v>66</v>
      </c>
    </row>
    <row r="69" spans="1:17" x14ac:dyDescent="0.25">
      <c r="A69" s="25" t="str">
        <f t="shared" si="5"/>
        <v>212</v>
      </c>
      <c r="B69" s="3" t="str">
        <f t="shared" si="6"/>
        <v>G105</v>
      </c>
      <c r="C69" s="3">
        <f t="shared" ca="1" si="7"/>
        <v>72</v>
      </c>
      <c r="D69" s="3" t="s">
        <v>43</v>
      </c>
      <c r="E69" s="3" t="str">
        <f>IF(D69="","No Seat",IFERROR(MATCH(D69,$D$1:D68,0)," "))</f>
        <v xml:space="preserve"> </v>
      </c>
      <c r="F69" s="3">
        <f ca="1">INDEX('3.ClassMissed'!$A$1:$AC$8,LEFT(A69,1),RIGHT(A69,LEN(A69)-1))</f>
        <v>3</v>
      </c>
      <c r="N69" s="3" t="s">
        <v>85</v>
      </c>
      <c r="O69" s="26" t="s">
        <v>237</v>
      </c>
      <c r="Q69" s="3" t="str">
        <f t="shared" ca="1" si="8"/>
        <v>72</v>
      </c>
    </row>
    <row r="70" spans="1:17" x14ac:dyDescent="0.25">
      <c r="A70" s="25" t="str">
        <f t="shared" si="5"/>
        <v>228</v>
      </c>
      <c r="B70" s="3" t="str">
        <f t="shared" si="6"/>
        <v>G12</v>
      </c>
      <c r="C70" s="3">
        <f t="shared" ca="1" si="7"/>
        <v>49</v>
      </c>
      <c r="D70" s="3" t="s">
        <v>31</v>
      </c>
      <c r="E70" s="3" t="str">
        <f>IF(D70="","No Seat",IFERROR(MATCH(D70,$D$1:D69,0)," "))</f>
        <v xml:space="preserve"> </v>
      </c>
      <c r="F70" s="3">
        <f ca="1">INDEX('3.ClassMissed'!$A$1:$AC$8,LEFT(A70,1),RIGHT(A70,LEN(A70)-1))</f>
        <v>4</v>
      </c>
      <c r="N70" s="3" t="s">
        <v>141</v>
      </c>
      <c r="O70" s="26" t="s">
        <v>238</v>
      </c>
      <c r="Q70" s="3" t="str">
        <f t="shared" ca="1" si="8"/>
        <v>49</v>
      </c>
    </row>
    <row r="71" spans="1:17" x14ac:dyDescent="0.25">
      <c r="A71" s="25" t="str">
        <f t="shared" si="5"/>
        <v>513</v>
      </c>
      <c r="B71" s="3" t="str">
        <f t="shared" si="6"/>
        <v>D104</v>
      </c>
      <c r="C71" s="3">
        <f t="shared" ca="1" si="7"/>
        <v>43</v>
      </c>
      <c r="D71" s="3" t="s">
        <v>106</v>
      </c>
      <c r="E71" s="3" t="str">
        <f>IF(D71="","No Seat",IFERROR(MATCH(D71,$D$1:D70,0)," "))</f>
        <v xml:space="preserve"> </v>
      </c>
      <c r="F71" s="3">
        <f ca="1">INDEX('3.ClassMissed'!$A$1:$AC$8,LEFT(A71,1),RIGHT(A71,LEN(A71)-1))</f>
        <v>4</v>
      </c>
      <c r="N71" s="3" t="s">
        <v>84</v>
      </c>
      <c r="O71" s="26" t="s">
        <v>239</v>
      </c>
      <c r="Q71" s="3" t="str">
        <f t="shared" ca="1" si="8"/>
        <v>43</v>
      </c>
    </row>
    <row r="72" spans="1:17" x14ac:dyDescent="0.25">
      <c r="A72" s="25" t="str">
        <f t="shared" si="5"/>
        <v>725</v>
      </c>
      <c r="B72" s="3" t="str">
        <f t="shared" si="6"/>
        <v>B6</v>
      </c>
      <c r="C72" s="3">
        <f t="shared" ca="1" si="7"/>
        <v>79</v>
      </c>
      <c r="D72" s="3" t="s">
        <v>127</v>
      </c>
      <c r="E72" s="3" t="str">
        <f>IF(D72="","No Seat",IFERROR(MATCH(D72,$D$1:D71,0)," "))</f>
        <v xml:space="preserve"> </v>
      </c>
      <c r="F72" s="3">
        <f ca="1">INDEX('3.ClassMissed'!$A$1:$AC$8,LEFT(A72,1),RIGHT(A72,LEN(A72)-1))</f>
        <v>3</v>
      </c>
      <c r="N72" s="3" t="s">
        <v>83</v>
      </c>
      <c r="O72" s="26" t="s">
        <v>240</v>
      </c>
      <c r="Q72" s="3" t="str">
        <f t="shared" ca="1" si="8"/>
        <v>79</v>
      </c>
    </row>
    <row r="73" spans="1:17" x14ac:dyDescent="0.25">
      <c r="A73" s="25" t="str">
        <f t="shared" si="5"/>
        <v>215</v>
      </c>
      <c r="B73" s="3" t="str">
        <f t="shared" si="6"/>
        <v>G108</v>
      </c>
      <c r="C73" s="3">
        <f t="shared" ca="1" si="7"/>
        <v>65</v>
      </c>
      <c r="D73" s="3" t="s">
        <v>40</v>
      </c>
      <c r="E73" s="3" t="str">
        <f>IF(D73="","No Seat",IFERROR(MATCH(D73,$D$1:D72,0)," "))</f>
        <v xml:space="preserve"> </v>
      </c>
      <c r="F73" s="3">
        <f ca="1">INDEX('3.ClassMissed'!$A$1:$AC$8,LEFT(A73,1),RIGHT(A73,LEN(A73)-1))</f>
        <v>4</v>
      </c>
      <c r="N73" s="3" t="s">
        <v>82</v>
      </c>
      <c r="O73" s="26" t="s">
        <v>241</v>
      </c>
      <c r="Q73" s="3" t="str">
        <f t="shared" ca="1" si="8"/>
        <v>65</v>
      </c>
    </row>
    <row r="74" spans="1:17" x14ac:dyDescent="0.25">
      <c r="A74" s="25" t="str">
        <f t="shared" si="5"/>
        <v>626</v>
      </c>
      <c r="B74" s="3" t="str">
        <f t="shared" si="6"/>
        <v>C8</v>
      </c>
      <c r="C74" s="3">
        <f t="shared" ca="1" si="7"/>
        <v>71</v>
      </c>
      <c r="D74" s="3" t="s">
        <v>112</v>
      </c>
      <c r="E74" s="3" t="str">
        <f>IF(D74="","No Seat",IFERROR(MATCH(D74,$D$1:D73,0)," "))</f>
        <v xml:space="preserve"> </v>
      </c>
      <c r="F74" s="3">
        <f ca="1">INDEX('3.ClassMissed'!$A$1:$AC$8,LEFT(A74,1),RIGHT(A74,LEN(A74)-1))</f>
        <v>7</v>
      </c>
      <c r="N74" s="3" t="s">
        <v>81</v>
      </c>
      <c r="O74" s="26" t="s">
        <v>242</v>
      </c>
      <c r="Q74" s="3" t="str">
        <f t="shared" ca="1" si="8"/>
        <v>71</v>
      </c>
    </row>
    <row r="75" spans="1:17" x14ac:dyDescent="0.25">
      <c r="A75" s="25" t="str">
        <f t="shared" si="5"/>
        <v>713</v>
      </c>
      <c r="B75" s="3" t="str">
        <f t="shared" si="6"/>
        <v>B102</v>
      </c>
      <c r="C75" s="3">
        <f t="shared" ca="1" si="7"/>
        <v>84</v>
      </c>
      <c r="D75" s="3" t="s">
        <v>135</v>
      </c>
      <c r="E75" s="3" t="str">
        <f>IF(D75="","No Seat",IFERROR(MATCH(D75,$D$1:D74,0)," "))</f>
        <v xml:space="preserve"> </v>
      </c>
      <c r="F75" s="3">
        <f ca="1">INDEX('3.ClassMissed'!$A$1:$AC$8,LEFT(A75,1),RIGHT(A75,LEN(A75)-1))</f>
        <v>7</v>
      </c>
      <c r="N75" s="3" t="s">
        <v>80</v>
      </c>
      <c r="O75" s="26" t="s">
        <v>243</v>
      </c>
      <c r="Q75" s="3" t="str">
        <f t="shared" ca="1" si="8"/>
        <v>84</v>
      </c>
    </row>
    <row r="76" spans="1:17" x14ac:dyDescent="0.25">
      <c r="A76" s="25" t="str">
        <f t="shared" si="5"/>
        <v>227</v>
      </c>
      <c r="B76" s="3" t="str">
        <f t="shared" si="6"/>
        <v>G10</v>
      </c>
      <c r="C76" s="3">
        <f t="shared" ca="1" si="7"/>
        <v>64</v>
      </c>
      <c r="D76" s="3" t="s">
        <v>48</v>
      </c>
      <c r="E76" s="3" t="str">
        <f>IF(D76="","No Seat",IFERROR(MATCH(D76,$D$1:D75,0)," "))</f>
        <v xml:space="preserve"> </v>
      </c>
      <c r="F76" s="3">
        <f ca="1">INDEX('3.ClassMissed'!$A$1:$AC$8,LEFT(A76,1),RIGHT(A76,LEN(A76)-1))</f>
        <v>1</v>
      </c>
      <c r="N76" s="3" t="s">
        <v>79</v>
      </c>
      <c r="O76" s="26" t="s">
        <v>244</v>
      </c>
      <c r="Q76" s="3" t="str">
        <f t="shared" ca="1" si="8"/>
        <v>64</v>
      </c>
    </row>
    <row r="77" spans="1:17" x14ac:dyDescent="0.25">
      <c r="A77" s="25" t="str">
        <f t="shared" si="5"/>
        <v>116</v>
      </c>
      <c r="B77" s="3" t="str">
        <f t="shared" si="6"/>
        <v>H108</v>
      </c>
      <c r="C77" s="3">
        <f t="shared" ca="1" si="7"/>
        <v>58</v>
      </c>
      <c r="D77" s="3" t="s">
        <v>16</v>
      </c>
      <c r="E77" s="3" t="str">
        <f>IF(D77="","No Seat",IFERROR(MATCH(D77,$D$1:D76,0)," "))</f>
        <v xml:space="preserve"> </v>
      </c>
      <c r="F77" s="3">
        <f ca="1">INDEX('3.ClassMissed'!$A$1:$AC$8,LEFT(A77,1),RIGHT(A77,LEN(A77)-1))</f>
        <v>3</v>
      </c>
      <c r="N77" s="3" t="s">
        <v>78</v>
      </c>
      <c r="O77" s="26" t="s">
        <v>245</v>
      </c>
      <c r="Q77" s="3" t="str">
        <f t="shared" ca="1" si="8"/>
        <v>58</v>
      </c>
    </row>
    <row r="78" spans="1:17" x14ac:dyDescent="0.25">
      <c r="A78" s="25" t="str">
        <f t="shared" si="5"/>
        <v>128</v>
      </c>
      <c r="B78" s="3" t="str">
        <f t="shared" si="6"/>
        <v>H12</v>
      </c>
      <c r="C78" s="3">
        <f t="shared" ca="1" si="7"/>
        <v>58</v>
      </c>
      <c r="D78" s="3" t="s">
        <v>11</v>
      </c>
      <c r="E78" s="3" t="str">
        <f>IF(D78="","No Seat",IFERROR(MATCH(D78,$D$1:D77,0)," "))</f>
        <v xml:space="preserve"> </v>
      </c>
      <c r="F78" s="3">
        <f ca="1">INDEX('3.ClassMissed'!$A$1:$AC$8,LEFT(A78,1),RIGHT(A78,LEN(A78)-1))</f>
        <v>7</v>
      </c>
      <c r="N78" s="3" t="s">
        <v>77</v>
      </c>
      <c r="O78" s="26" t="s">
        <v>246</v>
      </c>
      <c r="Q78" s="3" t="str">
        <f t="shared" ca="1" si="8"/>
        <v>58</v>
      </c>
    </row>
    <row r="79" spans="1:17" x14ac:dyDescent="0.25">
      <c r="A79" s="25" t="str">
        <f t="shared" si="5"/>
        <v>39</v>
      </c>
      <c r="B79" s="3" t="str">
        <f t="shared" si="6"/>
        <v>F101</v>
      </c>
      <c r="C79" s="3">
        <f t="shared" ca="1" si="7"/>
        <v>73</v>
      </c>
      <c r="D79" s="3" t="s">
        <v>71</v>
      </c>
      <c r="E79" s="3" t="str">
        <f>IF(D79="","No Seat",IFERROR(MATCH(D79,$D$1:D78,0)," "))</f>
        <v xml:space="preserve"> </v>
      </c>
      <c r="F79" s="3">
        <f ca="1">INDEX('3.ClassMissed'!$A$1:$AC$8,LEFT(A79,1),RIGHT(A79,LEN(A79)-1))</f>
        <v>0</v>
      </c>
      <c r="N79" s="3" t="s">
        <v>76</v>
      </c>
      <c r="O79" s="26" t="s">
        <v>247</v>
      </c>
      <c r="Q79" s="3" t="str">
        <f t="shared" ca="1" si="8"/>
        <v>73</v>
      </c>
    </row>
    <row r="80" spans="1:17" x14ac:dyDescent="0.25">
      <c r="A80" s="25" t="str">
        <f t="shared" si="5"/>
        <v>519</v>
      </c>
      <c r="B80" s="3" t="str">
        <f t="shared" si="6"/>
        <v>D110</v>
      </c>
      <c r="C80" s="3">
        <f t="shared" ca="1" si="7"/>
        <v>82</v>
      </c>
      <c r="D80" s="3" t="s">
        <v>101</v>
      </c>
      <c r="E80" s="3" t="str">
        <f>IF(D80="","No Seat",IFERROR(MATCH(D80,$D$1:D79,0)," "))</f>
        <v xml:space="preserve"> </v>
      </c>
      <c r="F80" s="3">
        <f ca="1">INDEX('3.ClassMissed'!$A$1:$AC$8,LEFT(A80,1),RIGHT(A80,LEN(A80)-1))</f>
        <v>4</v>
      </c>
      <c r="N80" s="3" t="s">
        <v>75</v>
      </c>
      <c r="O80" s="26" t="s">
        <v>248</v>
      </c>
      <c r="Q80" s="3" t="str">
        <f t="shared" ca="1" si="8"/>
        <v>82</v>
      </c>
    </row>
    <row r="81" spans="1:17" x14ac:dyDescent="0.25">
      <c r="A81" s="25" t="str">
        <f t="shared" si="5"/>
        <v>56</v>
      </c>
      <c r="B81" s="3" t="str">
        <f t="shared" si="6"/>
        <v>D3</v>
      </c>
      <c r="C81" s="3">
        <f t="shared" ca="1" si="7"/>
        <v>61</v>
      </c>
      <c r="D81" s="3" t="s">
        <v>156</v>
      </c>
      <c r="E81" s="3" t="str">
        <f>IF(D81="","No Seat",IFERROR(MATCH(D81,$D$1:D80,0)," "))</f>
        <v xml:space="preserve"> </v>
      </c>
      <c r="F81" s="3">
        <f ca="1">INDEX('3.ClassMissed'!$A$1:$AC$8,LEFT(A81,1),RIGHT(A81,LEN(A81)-1))</f>
        <v>6</v>
      </c>
      <c r="N81" s="3" t="s">
        <v>74</v>
      </c>
      <c r="O81" s="26" t="s">
        <v>249</v>
      </c>
      <c r="Q81" s="3" t="str">
        <f t="shared" ca="1" si="8"/>
        <v>61</v>
      </c>
    </row>
    <row r="82" spans="1:17" x14ac:dyDescent="0.25">
      <c r="A82" s="25" t="str">
        <f t="shared" si="5"/>
        <v>326</v>
      </c>
      <c r="B82" s="3" t="str">
        <f t="shared" si="6"/>
        <v>F8</v>
      </c>
      <c r="C82" s="3">
        <f t="shared" ca="1" si="7"/>
        <v>66</v>
      </c>
      <c r="D82" s="3" t="s">
        <v>51</v>
      </c>
      <c r="E82" s="3" t="str">
        <f>IF(D82="","No Seat",IFERROR(MATCH(D82,$D$1:D81,0)," "))</f>
        <v xml:space="preserve"> </v>
      </c>
      <c r="F82" s="3">
        <f ca="1">INDEX('3.ClassMissed'!$A$1:$AC$8,LEFT(A82,1),RIGHT(A82,LEN(A82)-1))</f>
        <v>6</v>
      </c>
      <c r="N82" s="3" t="s">
        <v>167</v>
      </c>
      <c r="O82" s="26" t="s">
        <v>250</v>
      </c>
      <c r="Q82" s="3" t="str">
        <f t="shared" ca="1" si="8"/>
        <v>66</v>
      </c>
    </row>
    <row r="83" spans="1:17" x14ac:dyDescent="0.25">
      <c r="A83" s="25" t="str">
        <f t="shared" si="5"/>
        <v>32</v>
      </c>
      <c r="B83" s="3" t="str">
        <f t="shared" si="6"/>
        <v>F11</v>
      </c>
      <c r="C83" s="3">
        <f t="shared" ca="1" si="7"/>
        <v>52</v>
      </c>
      <c r="D83" s="3" t="s">
        <v>63</v>
      </c>
      <c r="E83" s="3" t="str">
        <f>IF(D83="","No Seat",IFERROR(MATCH(D83,$D$1:D82,0)," "))</f>
        <v xml:space="preserve"> </v>
      </c>
      <c r="F83" s="3">
        <f ca="1">INDEX('3.ClassMissed'!$A$1:$AC$8,LEFT(A83,1),RIGHT(A83,LEN(A83)-1))</f>
        <v>3</v>
      </c>
      <c r="N83" s="3" t="s">
        <v>73</v>
      </c>
      <c r="O83" s="26" t="s">
        <v>251</v>
      </c>
      <c r="Q83" s="3" t="str">
        <f t="shared" ca="1" si="8"/>
        <v>52</v>
      </c>
    </row>
    <row r="84" spans="1:17" x14ac:dyDescent="0.25">
      <c r="A84" s="25" t="str">
        <f t="shared" si="5"/>
        <v>613</v>
      </c>
      <c r="B84" s="3" t="str">
        <f t="shared" si="6"/>
        <v>C103</v>
      </c>
      <c r="C84" s="3">
        <f t="shared" ca="1" si="7"/>
        <v>76</v>
      </c>
      <c r="D84" s="3" t="s">
        <v>157</v>
      </c>
      <c r="E84" s="3" t="str">
        <f>IF(D84="","No Seat",IFERROR(MATCH(D84,$D$1:D83,0)," "))</f>
        <v xml:space="preserve"> </v>
      </c>
      <c r="F84" s="3">
        <f ca="1">INDEX('3.ClassMissed'!$A$1:$AC$8,LEFT(A84,1),RIGHT(A84,LEN(A84)-1))</f>
        <v>2</v>
      </c>
      <c r="N84" s="3" t="s">
        <v>72</v>
      </c>
      <c r="O84" s="26" t="s">
        <v>252</v>
      </c>
      <c r="Q84" s="3" t="str">
        <f t="shared" ca="1" si="8"/>
        <v>76</v>
      </c>
    </row>
    <row r="85" spans="1:17" x14ac:dyDescent="0.25">
      <c r="A85" s="25" t="str">
        <f t="shared" si="5"/>
        <v>527</v>
      </c>
      <c r="B85" s="3" t="str">
        <f t="shared" si="6"/>
        <v>D10</v>
      </c>
      <c r="C85" s="3">
        <f t="shared" ca="1" si="7"/>
        <v>56</v>
      </c>
      <c r="D85" s="3" t="s">
        <v>110</v>
      </c>
      <c r="E85" s="3" t="str">
        <f>IF(D85="","No Seat",IFERROR(MATCH(D85,$D$1:D84,0)," "))</f>
        <v xml:space="preserve"> </v>
      </c>
      <c r="F85" s="3">
        <f ca="1">INDEX('3.ClassMissed'!$A$1:$AC$8,LEFT(A85,1),RIGHT(A85,LEN(A85)-1))</f>
        <v>1</v>
      </c>
      <c r="N85" s="3" t="s">
        <v>71</v>
      </c>
      <c r="O85" s="26" t="s">
        <v>253</v>
      </c>
      <c r="Q85" s="3" t="str">
        <f t="shared" ca="1" si="8"/>
        <v>56</v>
      </c>
    </row>
    <row r="86" spans="1:17" x14ac:dyDescent="0.25">
      <c r="A86" s="25" t="str">
        <f t="shared" si="5"/>
        <v>617</v>
      </c>
      <c r="B86" s="3" t="str">
        <f t="shared" si="6"/>
        <v>C107</v>
      </c>
      <c r="C86" s="3">
        <f t="shared" ca="1" si="7"/>
        <v>100</v>
      </c>
      <c r="D86" s="3" t="s">
        <v>120</v>
      </c>
      <c r="E86" s="3" t="str">
        <f>IF(D86="","No Seat",IFERROR(MATCH(D86,$D$1:D85,0)," "))</f>
        <v xml:space="preserve"> </v>
      </c>
      <c r="F86" s="3">
        <f ca="1">INDEX('3.ClassMissed'!$A$1:$AC$8,LEFT(A86,1),RIGHT(A86,LEN(A86)-1))</f>
        <v>1</v>
      </c>
      <c r="N86" s="3" t="s">
        <v>70</v>
      </c>
      <c r="O86" s="26" t="s">
        <v>254</v>
      </c>
      <c r="Q86" s="3" t="str">
        <f t="shared" ca="1" si="8"/>
        <v>100</v>
      </c>
    </row>
    <row r="87" spans="1:17" x14ac:dyDescent="0.25">
      <c r="A87" s="25" t="str">
        <f t="shared" si="5"/>
        <v>427</v>
      </c>
      <c r="B87" s="3" t="str">
        <f t="shared" si="6"/>
        <v>E10</v>
      </c>
      <c r="C87" s="3">
        <f t="shared" ca="1" si="7"/>
        <v>97</v>
      </c>
      <c r="D87" s="3" t="s">
        <v>92</v>
      </c>
      <c r="E87" s="3" t="str">
        <f>IF(D87="","No Seat",IFERROR(MATCH(D87,$D$1:D86,0)," "))</f>
        <v xml:space="preserve"> </v>
      </c>
      <c r="F87" s="3">
        <f ca="1">INDEX('3.ClassMissed'!$A$1:$AC$8,LEFT(A87,1),RIGHT(A87,LEN(A87)-1))</f>
        <v>4</v>
      </c>
      <c r="N87" s="3" t="s">
        <v>69</v>
      </c>
      <c r="O87" s="26" t="s">
        <v>255</v>
      </c>
      <c r="Q87" s="3" t="str">
        <f t="shared" ca="1" si="8"/>
        <v>97</v>
      </c>
    </row>
    <row r="88" spans="1:17" x14ac:dyDescent="0.25">
      <c r="A88" s="25" t="str">
        <f t="shared" si="5"/>
        <v>623</v>
      </c>
      <c r="B88" s="3" t="str">
        <f t="shared" si="6"/>
        <v>C2</v>
      </c>
      <c r="C88" s="3">
        <f t="shared" ca="1" si="7"/>
        <v>68</v>
      </c>
      <c r="D88" s="3" t="s">
        <v>117</v>
      </c>
      <c r="E88" s="3" t="str">
        <f>IF(D88="","No Seat",IFERROR(MATCH(D88,$D$1:D87,0)," "))</f>
        <v xml:space="preserve"> </v>
      </c>
      <c r="F88" s="3">
        <f ca="1">INDEX('3.ClassMissed'!$A$1:$AC$8,LEFT(A88,1),RIGHT(A88,LEN(A88)-1))</f>
        <v>6</v>
      </c>
      <c r="N88" s="3" t="s">
        <v>68</v>
      </c>
      <c r="O88" s="26" t="s">
        <v>256</v>
      </c>
      <c r="Q88" s="3" t="str">
        <f t="shared" ca="1" si="8"/>
        <v>68</v>
      </c>
    </row>
    <row r="89" spans="1:17" x14ac:dyDescent="0.25">
      <c r="A89" s="25" t="str">
        <f t="shared" si="5"/>
        <v>517</v>
      </c>
      <c r="B89" s="3" t="str">
        <f t="shared" si="6"/>
        <v>D108</v>
      </c>
      <c r="C89" s="3">
        <f t="shared" ca="1" si="7"/>
        <v>86</v>
      </c>
      <c r="D89" s="3" t="s">
        <v>103</v>
      </c>
      <c r="E89" s="3" t="str">
        <f>IF(D89="","No Seat",IFERROR(MATCH(D89,$D$1:D88,0)," "))</f>
        <v xml:space="preserve"> </v>
      </c>
      <c r="F89" s="3">
        <f ca="1">INDEX('3.ClassMissed'!$A$1:$AC$8,LEFT(A89,1),RIGHT(A89,LEN(A89)-1))</f>
        <v>4</v>
      </c>
      <c r="N89" s="3" t="s">
        <v>67</v>
      </c>
      <c r="O89" s="26" t="s">
        <v>257</v>
      </c>
      <c r="Q89" s="3" t="str">
        <f t="shared" ca="1" si="8"/>
        <v>86</v>
      </c>
    </row>
    <row r="90" spans="1:17" x14ac:dyDescent="0.25">
      <c r="A90" s="25" t="str">
        <f t="shared" si="5"/>
        <v>67</v>
      </c>
      <c r="B90" s="3" t="str">
        <f t="shared" si="6"/>
        <v>C1</v>
      </c>
      <c r="C90" s="3">
        <f t="shared" ca="1" si="7"/>
        <v>81</v>
      </c>
      <c r="D90" s="3" t="s">
        <v>125</v>
      </c>
      <c r="E90" s="3" t="str">
        <f>IF(D90="","No Seat",IFERROR(MATCH(D90,$D$1:D89,0)," "))</f>
        <v xml:space="preserve"> </v>
      </c>
      <c r="F90" s="3">
        <f ca="1">INDEX('3.ClassMissed'!$A$1:$AC$8,LEFT(A90,1),RIGHT(A90,LEN(A90)-1))</f>
        <v>7</v>
      </c>
      <c r="N90" s="3" t="s">
        <v>66</v>
      </c>
      <c r="O90" s="26" t="s">
        <v>258</v>
      </c>
      <c r="Q90" s="3" t="str">
        <f t="shared" ca="1" si="8"/>
        <v>81</v>
      </c>
    </row>
    <row r="91" spans="1:17" x14ac:dyDescent="0.25">
      <c r="A91" s="25" t="str">
        <f t="shared" si="5"/>
        <v>46</v>
      </c>
      <c r="B91" s="3" t="str">
        <f t="shared" si="6"/>
        <v>E3</v>
      </c>
      <c r="C91" s="3">
        <f t="shared" ca="1" si="7"/>
        <v>78</v>
      </c>
      <c r="D91" s="3" t="s">
        <v>79</v>
      </c>
      <c r="E91" s="3" t="str">
        <f>IF(D91="","No Seat",IFERROR(MATCH(D91,$D$1:D90,0)," "))</f>
        <v xml:space="preserve"> </v>
      </c>
      <c r="F91" s="3">
        <f ca="1">INDEX('3.ClassMissed'!$A$1:$AC$8,LEFT(A91,1),RIGHT(A91,LEN(A91)-1))</f>
        <v>0</v>
      </c>
      <c r="N91" s="3" t="s">
        <v>159</v>
      </c>
      <c r="O91" s="26" t="s">
        <v>259</v>
      </c>
      <c r="Q91" s="3" t="str">
        <f t="shared" ca="1" si="8"/>
        <v>78</v>
      </c>
    </row>
    <row r="92" spans="1:17" x14ac:dyDescent="0.25">
      <c r="A92" s="25" t="str">
        <f t="shared" si="5"/>
        <v>225</v>
      </c>
      <c r="B92" s="3" t="str">
        <f t="shared" si="6"/>
        <v>G6</v>
      </c>
      <c r="C92" s="3">
        <f t="shared" ca="1" si="7"/>
        <v>85</v>
      </c>
      <c r="D92" s="3" t="s">
        <v>25</v>
      </c>
      <c r="E92" s="3" t="str">
        <f>IF(D92="","No Seat",IFERROR(MATCH(D92,$D$1:D91,0)," "))</f>
        <v xml:space="preserve"> </v>
      </c>
      <c r="F92" s="3">
        <f ca="1">INDEX('3.ClassMissed'!$A$1:$AC$8,LEFT(A92,1),RIGHT(A92,LEN(A92)-1))</f>
        <v>6</v>
      </c>
      <c r="N92" s="3" t="s">
        <v>65</v>
      </c>
      <c r="O92" s="26" t="s">
        <v>260</v>
      </c>
      <c r="Q92" s="3" t="str">
        <f t="shared" ca="1" si="8"/>
        <v>85</v>
      </c>
    </row>
    <row r="93" spans="1:17" x14ac:dyDescent="0.25">
      <c r="A93" s="25" t="str">
        <f t="shared" si="5"/>
        <v>47</v>
      </c>
      <c r="B93" s="3" t="str">
        <f t="shared" si="6"/>
        <v>E1</v>
      </c>
      <c r="C93" s="3">
        <f t="shared" ca="1" si="7"/>
        <v>77</v>
      </c>
      <c r="D93" s="3" t="s">
        <v>93</v>
      </c>
      <c r="E93" s="3" t="str">
        <f>IF(D93="","No Seat",IFERROR(MATCH(D93,$D$1:D92,0)," "))</f>
        <v xml:space="preserve"> </v>
      </c>
      <c r="F93" s="3">
        <f ca="1">INDEX('3.ClassMissed'!$A$1:$AC$8,LEFT(A93,1),RIGHT(A93,LEN(A93)-1))</f>
        <v>1</v>
      </c>
      <c r="N93" s="3" t="s">
        <v>64</v>
      </c>
      <c r="O93" s="26" t="s">
        <v>261</v>
      </c>
      <c r="Q93" s="3" t="str">
        <f t="shared" ca="1" si="8"/>
        <v>77</v>
      </c>
    </row>
    <row r="94" spans="1:17" x14ac:dyDescent="0.25">
      <c r="A94" s="25" t="str">
        <f t="shared" si="5"/>
        <v>119</v>
      </c>
      <c r="B94" s="3" t="str">
        <f t="shared" si="6"/>
        <v>H111</v>
      </c>
      <c r="C94" s="3">
        <f t="shared" ca="1" si="7"/>
        <v>90</v>
      </c>
      <c r="D94" s="3" t="s">
        <v>13</v>
      </c>
      <c r="E94" s="3" t="str">
        <f>IF(D94="","No Seat",IFERROR(MATCH(D94,$D$1:D93,0)," "))</f>
        <v xml:space="preserve"> </v>
      </c>
      <c r="F94" s="3">
        <f ca="1">INDEX('3.ClassMissed'!$A$1:$AC$8,LEFT(A94,1),RIGHT(A94,LEN(A94)-1))</f>
        <v>1</v>
      </c>
      <c r="N94" s="3" t="s">
        <v>63</v>
      </c>
      <c r="O94" s="26" t="s">
        <v>262</v>
      </c>
      <c r="Q94" s="3" t="str">
        <f t="shared" ca="1" si="8"/>
        <v>90</v>
      </c>
    </row>
    <row r="95" spans="1:17" x14ac:dyDescent="0.25">
      <c r="A95" s="25" t="str">
        <f t="shared" si="5"/>
        <v>57</v>
      </c>
      <c r="B95" s="3" t="str">
        <f t="shared" si="6"/>
        <v>D1</v>
      </c>
      <c r="C95" s="3">
        <f t="shared" ca="1" si="7"/>
        <v>51</v>
      </c>
      <c r="D95" s="3" t="s">
        <v>111</v>
      </c>
      <c r="E95" s="3" t="str">
        <f>IF(D95="","No Seat",IFERROR(MATCH(D95,$D$1:D94,0)," "))</f>
        <v xml:space="preserve"> </v>
      </c>
      <c r="F95" s="3">
        <f ca="1">INDEX('3.ClassMissed'!$A$1:$AC$8,LEFT(A95,1),RIGHT(A95,LEN(A95)-1))</f>
        <v>3</v>
      </c>
      <c r="N95" s="3" t="s">
        <v>62</v>
      </c>
      <c r="O95" s="26" t="s">
        <v>263</v>
      </c>
      <c r="Q95" s="3" t="str">
        <f t="shared" ca="1" si="8"/>
        <v>51</v>
      </c>
    </row>
    <row r="96" spans="1:17" x14ac:dyDescent="0.25">
      <c r="A96" s="25" t="str">
        <f t="shared" si="5"/>
        <v>423</v>
      </c>
      <c r="B96" s="3" t="str">
        <f t="shared" si="6"/>
        <v>E2</v>
      </c>
      <c r="C96" s="3">
        <f t="shared" ca="1" si="7"/>
        <v>52</v>
      </c>
      <c r="D96" s="3" t="s">
        <v>80</v>
      </c>
      <c r="E96" s="3" t="str">
        <f>IF(D96="","No Seat",IFERROR(MATCH(D96,$D$1:D95,0)," "))</f>
        <v xml:space="preserve"> </v>
      </c>
      <c r="F96" s="3">
        <f ca="1">INDEX('3.ClassMissed'!$A$1:$AC$8,LEFT(A96,1),RIGHT(A96,LEN(A96)-1))</f>
        <v>7</v>
      </c>
      <c r="N96" s="3" t="s">
        <v>61</v>
      </c>
      <c r="O96" s="26" t="s">
        <v>264</v>
      </c>
      <c r="Q96" s="3" t="str">
        <f t="shared" ca="1" si="8"/>
        <v>52</v>
      </c>
    </row>
    <row r="97" spans="1:17" x14ac:dyDescent="0.25">
      <c r="A97" s="25" t="str">
        <f t="shared" ref="A97:A128" si="9">VLOOKUP(D97,$N$1:$O$164,2,0)</f>
        <v>120</v>
      </c>
      <c r="B97" s="3" t="str">
        <f t="shared" si="6"/>
        <v>H112</v>
      </c>
      <c r="C97" s="3">
        <f t="shared" ca="1" si="7"/>
        <v>67</v>
      </c>
      <c r="D97" s="3" t="s">
        <v>12</v>
      </c>
      <c r="E97" s="3" t="str">
        <f>IF(D97="","No Seat",IFERROR(MATCH(D97,$D$1:D96,0)," "))</f>
        <v xml:space="preserve"> </v>
      </c>
      <c r="F97" s="3">
        <f ca="1">INDEX('3.ClassMissed'!$A$1:$AC$8,LEFT(A97,1),RIGHT(A97,LEN(A97)-1))</f>
        <v>6</v>
      </c>
      <c r="N97" s="3" t="s">
        <v>60</v>
      </c>
      <c r="O97" s="26" t="s">
        <v>265</v>
      </c>
      <c r="Q97" s="3" t="str">
        <f t="shared" ca="1" si="8"/>
        <v>67</v>
      </c>
    </row>
    <row r="98" spans="1:17" x14ac:dyDescent="0.25">
      <c r="A98" s="25" t="str">
        <f t="shared" si="9"/>
        <v>43</v>
      </c>
      <c r="B98" s="3" t="str">
        <f t="shared" si="6"/>
        <v>E9</v>
      </c>
      <c r="C98" s="3">
        <f t="shared" ca="1" si="7"/>
        <v>88</v>
      </c>
      <c r="D98" s="3" t="s">
        <v>167</v>
      </c>
      <c r="E98" s="3" t="str">
        <f>IF(D98="","No Seat",IFERROR(MATCH(D98,$D$1:D97,0)," "))</f>
        <v xml:space="preserve"> </v>
      </c>
      <c r="F98" s="3">
        <f ca="1">INDEX('3.ClassMissed'!$A$1:$AC$8,LEFT(A98,1),RIGHT(A98,LEN(A98)-1))</f>
        <v>3</v>
      </c>
      <c r="N98" s="3" t="s">
        <v>59</v>
      </c>
      <c r="O98" s="26" t="s">
        <v>266</v>
      </c>
      <c r="Q98" s="3" t="str">
        <f t="shared" ca="1" si="8"/>
        <v>88</v>
      </c>
    </row>
    <row r="99" spans="1:17" x14ac:dyDescent="0.25">
      <c r="A99" s="25" t="str">
        <f t="shared" si="9"/>
        <v>726</v>
      </c>
      <c r="B99" s="3" t="str">
        <f t="shared" si="6"/>
        <v>B8</v>
      </c>
      <c r="C99" s="3">
        <f t="shared" ca="1" si="7"/>
        <v>77</v>
      </c>
      <c r="D99" s="3" t="s">
        <v>126</v>
      </c>
      <c r="E99" s="3" t="str">
        <f>IF(D99="","No Seat",IFERROR(MATCH(D99,$D$1:D98,0)," "))</f>
        <v xml:space="preserve"> </v>
      </c>
      <c r="F99" s="3">
        <f ca="1">INDEX('3.ClassMissed'!$A$1:$AC$8,LEFT(A99,1),RIGHT(A99,LEN(A99)-1))</f>
        <v>4</v>
      </c>
      <c r="N99" s="3" t="s">
        <v>58</v>
      </c>
      <c r="O99" s="26" t="s">
        <v>267</v>
      </c>
      <c r="Q99" s="3" t="str">
        <f t="shared" ca="1" si="8"/>
        <v>77</v>
      </c>
    </row>
    <row r="100" spans="1:17" x14ac:dyDescent="0.25">
      <c r="A100" s="25" t="str">
        <f t="shared" si="9"/>
        <v>113</v>
      </c>
      <c r="B100" s="3" t="str">
        <f t="shared" si="6"/>
        <v>H105</v>
      </c>
      <c r="C100" s="3">
        <f t="shared" ca="1" si="7"/>
        <v>76</v>
      </c>
      <c r="D100" s="3" t="s">
        <v>158</v>
      </c>
      <c r="E100" s="3" t="str">
        <f>IF(D100="","No Seat",IFERROR(MATCH(D100,$D$1:D99,0)," "))</f>
        <v xml:space="preserve"> </v>
      </c>
      <c r="F100" s="3">
        <f ca="1">INDEX('3.ClassMissed'!$A$1:$AC$8,LEFT(A100,1),RIGHT(A100,LEN(A100)-1))</f>
        <v>6</v>
      </c>
      <c r="N100" s="3" t="s">
        <v>57</v>
      </c>
      <c r="O100" s="26" t="s">
        <v>268</v>
      </c>
      <c r="Q100" s="3" t="str">
        <f t="shared" ca="1" si="8"/>
        <v>76</v>
      </c>
    </row>
    <row r="101" spans="1:17" x14ac:dyDescent="0.25">
      <c r="A101" s="25" t="str">
        <f t="shared" si="9"/>
        <v>127</v>
      </c>
      <c r="B101" s="3" t="str">
        <f t="shared" si="6"/>
        <v>H10</v>
      </c>
      <c r="C101" s="3">
        <f t="shared" ca="1" si="7"/>
        <v>70</v>
      </c>
      <c r="D101" s="3" t="s">
        <v>22</v>
      </c>
      <c r="E101" s="3" t="str">
        <f>IF(D101="","No Seat",IFERROR(MATCH(D101,$D$1:D100,0)," "))</f>
        <v xml:space="preserve"> </v>
      </c>
      <c r="F101" s="3">
        <f ca="1">INDEX('3.ClassMissed'!$A$1:$AC$8,LEFT(A101,1),RIGHT(A101,LEN(A101)-1))</f>
        <v>4</v>
      </c>
      <c r="N101" s="3" t="s">
        <v>56</v>
      </c>
      <c r="O101" s="26" t="s">
        <v>269</v>
      </c>
      <c r="Q101" s="3" t="str">
        <f t="shared" ca="1" si="8"/>
        <v>70</v>
      </c>
    </row>
    <row r="102" spans="1:17" x14ac:dyDescent="0.25">
      <c r="A102" s="25" t="str">
        <f t="shared" si="9"/>
        <v>511</v>
      </c>
      <c r="B102" s="3" t="str">
        <f t="shared" si="6"/>
        <v>D102</v>
      </c>
      <c r="C102" s="3">
        <f t="shared" ca="1" si="7"/>
        <v>48</v>
      </c>
      <c r="D102" s="3" t="s">
        <v>108</v>
      </c>
      <c r="E102" s="3" t="str">
        <f>IF(D102="","No Seat",IFERROR(MATCH(D102,$D$1:D101,0)," "))</f>
        <v xml:space="preserve"> </v>
      </c>
      <c r="F102" s="3">
        <f ca="1">INDEX('3.ClassMissed'!$A$1:$AC$8,LEFT(A102,1),RIGHT(A102,LEN(A102)-1))</f>
        <v>6</v>
      </c>
      <c r="N102" s="3" t="s">
        <v>151</v>
      </c>
      <c r="O102" s="26" t="s">
        <v>270</v>
      </c>
      <c r="Q102" s="3" t="str">
        <f t="shared" ca="1" si="8"/>
        <v>48</v>
      </c>
    </row>
    <row r="103" spans="1:17" x14ac:dyDescent="0.25">
      <c r="A103" s="25" t="str">
        <f t="shared" si="9"/>
        <v>612</v>
      </c>
      <c r="B103" s="3" t="str">
        <f t="shared" si="6"/>
        <v>C102</v>
      </c>
      <c r="C103" s="3">
        <f t="shared" ca="1" si="7"/>
        <v>92</v>
      </c>
      <c r="D103" s="3" t="s">
        <v>124</v>
      </c>
      <c r="E103" s="3" t="str">
        <f>IF(D103="","No Seat",IFERROR(MATCH(D103,$D$1:D102,0)," "))</f>
        <v xml:space="preserve"> </v>
      </c>
      <c r="F103" s="3">
        <f ca="1">INDEX('3.ClassMissed'!$A$1:$AC$8,LEFT(A103,1),RIGHT(A103,LEN(A103)-1))</f>
        <v>6</v>
      </c>
      <c r="N103" s="3" t="s">
        <v>55</v>
      </c>
      <c r="O103" s="26" t="s">
        <v>271</v>
      </c>
      <c r="Q103" s="3" t="str">
        <f t="shared" ca="1" si="8"/>
        <v>92</v>
      </c>
    </row>
    <row r="104" spans="1:17" x14ac:dyDescent="0.25">
      <c r="A104" s="25" t="str">
        <f t="shared" si="9"/>
        <v>37</v>
      </c>
      <c r="B104" s="3" t="str">
        <f t="shared" si="6"/>
        <v>F1</v>
      </c>
      <c r="C104" s="3">
        <f t="shared" ca="1" si="7"/>
        <v>73</v>
      </c>
      <c r="D104" s="3" t="s">
        <v>73</v>
      </c>
      <c r="E104" s="3" t="str">
        <f>IF(D104="","No Seat",IFERROR(MATCH(D104,$D$1:D103,0)," "))</f>
        <v xml:space="preserve"> </v>
      </c>
      <c r="F104" s="3">
        <f ca="1">INDEX('3.ClassMissed'!$A$1:$AC$8,LEFT(A104,1),RIGHT(A104,LEN(A104)-1))</f>
        <v>7</v>
      </c>
      <c r="N104" s="3" t="s">
        <v>54</v>
      </c>
      <c r="O104" s="26" t="s">
        <v>272</v>
      </c>
      <c r="Q104" s="3" t="str">
        <f t="shared" ca="1" si="8"/>
        <v>73</v>
      </c>
    </row>
    <row r="105" spans="1:17" x14ac:dyDescent="0.25">
      <c r="A105" s="25" t="str">
        <f t="shared" si="9"/>
        <v>219</v>
      </c>
      <c r="B105" s="3" t="str">
        <f t="shared" si="6"/>
        <v>G112</v>
      </c>
      <c r="C105" s="3">
        <f t="shared" ca="1" si="7"/>
        <v>68</v>
      </c>
      <c r="D105" s="3" t="s">
        <v>35</v>
      </c>
      <c r="E105" s="3" t="str">
        <f>IF(D105="","No Seat",IFERROR(MATCH(D105,$D$1:D104,0)," "))</f>
        <v xml:space="preserve"> </v>
      </c>
      <c r="F105" s="3">
        <f ca="1">INDEX('3.ClassMissed'!$A$1:$AC$8,LEFT(A105,1),RIGHT(A105,LEN(A105)-1))</f>
        <v>7</v>
      </c>
      <c r="N105" s="3" t="s">
        <v>53</v>
      </c>
      <c r="O105" s="26" t="s">
        <v>273</v>
      </c>
      <c r="Q105" s="3" t="str">
        <f t="shared" ca="1" si="8"/>
        <v>68</v>
      </c>
    </row>
    <row r="106" spans="1:17" x14ac:dyDescent="0.25">
      <c r="A106" s="25" t="str">
        <f t="shared" si="9"/>
        <v>611</v>
      </c>
      <c r="B106" s="3" t="str">
        <f t="shared" si="6"/>
        <v>C101</v>
      </c>
      <c r="C106" s="3">
        <f t="shared" ca="1" si="7"/>
        <v>91</v>
      </c>
      <c r="D106" s="3" t="s">
        <v>152</v>
      </c>
      <c r="E106" s="3" t="str">
        <f>IF(D106="","No Seat",IFERROR(MATCH(D106,$D$1:D105,0)," "))</f>
        <v xml:space="preserve"> </v>
      </c>
      <c r="F106" s="3">
        <f ca="1">INDEX('3.ClassMissed'!$A$1:$AC$8,LEFT(A106,1),RIGHT(A106,LEN(A106)-1))</f>
        <v>6</v>
      </c>
      <c r="N106" s="3" t="s">
        <v>52</v>
      </c>
      <c r="O106" s="26" t="s">
        <v>274</v>
      </c>
      <c r="Q106" s="3" t="str">
        <f t="shared" ca="1" si="8"/>
        <v>91</v>
      </c>
    </row>
    <row r="107" spans="1:17" x14ac:dyDescent="0.25">
      <c r="A107" s="25" t="str">
        <f t="shared" si="9"/>
        <v>719</v>
      </c>
      <c r="B107" s="3" t="str">
        <f t="shared" si="6"/>
        <v>B108</v>
      </c>
      <c r="C107" s="3">
        <f t="shared" ca="1" si="7"/>
        <v>85</v>
      </c>
      <c r="D107" s="3" t="s">
        <v>143</v>
      </c>
      <c r="E107" s="3" t="str">
        <f>IF(D107="","No Seat",IFERROR(MATCH(D107,$D$1:D106,0)," "))</f>
        <v xml:space="preserve"> </v>
      </c>
      <c r="F107" s="3">
        <f ca="1">INDEX('3.ClassMissed'!$A$1:$AC$8,LEFT(A107,1),RIGHT(A107,LEN(A107)-1))</f>
        <v>4</v>
      </c>
      <c r="N107" s="3" t="s">
        <v>51</v>
      </c>
      <c r="O107" s="26" t="s">
        <v>275</v>
      </c>
      <c r="Q107" s="3" t="str">
        <f t="shared" ca="1" si="8"/>
        <v>85</v>
      </c>
    </row>
    <row r="108" spans="1:17" x14ac:dyDescent="0.25">
      <c r="A108" s="25" t="str">
        <f t="shared" si="9"/>
        <v>315</v>
      </c>
      <c r="B108" s="3" t="str">
        <f t="shared" si="6"/>
        <v>F107</v>
      </c>
      <c r="C108" s="3">
        <f t="shared" ca="1" si="7"/>
        <v>86</v>
      </c>
      <c r="D108" s="3" t="s">
        <v>159</v>
      </c>
      <c r="E108" s="3" t="str">
        <f>IF(D108="","No Seat",IFERROR(MATCH(D108,$D$1:D107,0)," "))</f>
        <v xml:space="preserve"> </v>
      </c>
      <c r="F108" s="3">
        <f ca="1">INDEX('3.ClassMissed'!$A$1:$AC$8,LEFT(A108,1),RIGHT(A108,LEN(A108)-1))</f>
        <v>0</v>
      </c>
      <c r="N108" s="3" t="s">
        <v>50</v>
      </c>
      <c r="O108" s="26" t="s">
        <v>276</v>
      </c>
      <c r="Q108" s="3" t="str">
        <f t="shared" ca="1" si="8"/>
        <v>86</v>
      </c>
    </row>
    <row r="109" spans="1:17" x14ac:dyDescent="0.25">
      <c r="A109" s="25" t="str">
        <f t="shared" si="9"/>
        <v>35</v>
      </c>
      <c r="B109" s="3" t="str">
        <f t="shared" si="6"/>
        <v>F5</v>
      </c>
      <c r="C109" s="3">
        <f t="shared" ca="1" si="7"/>
        <v>68</v>
      </c>
      <c r="D109" s="3" t="s">
        <v>54</v>
      </c>
      <c r="E109" s="3" t="str">
        <f>IF(D109="","No Seat",IFERROR(MATCH(D109,$D$1:D108,0)," "))</f>
        <v xml:space="preserve"> </v>
      </c>
      <c r="F109" s="3">
        <f ca="1">INDEX('3.ClassMissed'!$A$1:$AC$8,LEFT(A109,1),RIGHT(A109,LEN(A109)-1))</f>
        <v>7</v>
      </c>
      <c r="N109" s="3" t="s">
        <v>49</v>
      </c>
      <c r="O109" s="26" t="s">
        <v>277</v>
      </c>
      <c r="Q109" s="3" t="str">
        <f t="shared" ca="1" si="8"/>
        <v>68</v>
      </c>
    </row>
    <row r="110" spans="1:17" x14ac:dyDescent="0.25">
      <c r="A110" s="25" t="str">
        <f t="shared" si="9"/>
        <v>75</v>
      </c>
      <c r="B110" s="3" t="str">
        <f t="shared" si="6"/>
        <v>B5</v>
      </c>
      <c r="C110" s="3">
        <f t="shared" ca="1" si="7"/>
        <v>40</v>
      </c>
      <c r="D110" s="3" t="s">
        <v>128</v>
      </c>
      <c r="E110" s="3" t="str">
        <f>IF(D110="","No Seat",IFERROR(MATCH(D110,$D$1:D109,0)," "))</f>
        <v xml:space="preserve"> </v>
      </c>
      <c r="F110" s="3">
        <f ca="1">INDEX('3.ClassMissed'!$A$1:$AC$8,LEFT(A110,1),RIGHT(A110,LEN(A110)-1))</f>
        <v>5</v>
      </c>
      <c r="N110" s="3" t="s">
        <v>48</v>
      </c>
      <c r="O110" s="26" t="s">
        <v>278</v>
      </c>
      <c r="Q110" s="3" t="str">
        <f t="shared" ca="1" si="8"/>
        <v>40</v>
      </c>
    </row>
    <row r="111" spans="1:17" x14ac:dyDescent="0.25">
      <c r="A111" s="25" t="str">
        <f t="shared" si="9"/>
        <v>320</v>
      </c>
      <c r="B111" s="3" t="str">
        <f t="shared" si="6"/>
        <v>F112</v>
      </c>
      <c r="C111" s="3">
        <f t="shared" ca="1" si="7"/>
        <v>77</v>
      </c>
      <c r="D111" s="3" t="s">
        <v>60</v>
      </c>
      <c r="E111" s="3" t="str">
        <f>IF(D111="","No Seat",IFERROR(MATCH(D111,$D$1:D110,0)," "))</f>
        <v xml:space="preserve"> </v>
      </c>
      <c r="F111" s="3">
        <f ca="1">INDEX('3.ClassMissed'!$A$1:$AC$8,LEFT(A111,1),RIGHT(A111,LEN(A111)-1))</f>
        <v>0</v>
      </c>
      <c r="N111" s="3" t="s">
        <v>47</v>
      </c>
      <c r="O111" s="26" t="s">
        <v>279</v>
      </c>
      <c r="Q111" s="3" t="str">
        <f t="shared" ca="1" si="8"/>
        <v>77</v>
      </c>
    </row>
    <row r="112" spans="1:17" x14ac:dyDescent="0.25">
      <c r="A112" s="25" t="str">
        <f t="shared" si="9"/>
        <v>616</v>
      </c>
      <c r="B112" s="3" t="str">
        <f t="shared" si="6"/>
        <v>C106</v>
      </c>
      <c r="C112" s="3">
        <f t="shared" ca="1" si="7"/>
        <v>67</v>
      </c>
      <c r="D112" s="3" t="s">
        <v>121</v>
      </c>
      <c r="E112" s="3" t="str">
        <f>IF(D112="","No Seat",IFERROR(MATCH(D112,$D$1:D111,0)," "))</f>
        <v xml:space="preserve"> </v>
      </c>
      <c r="F112" s="3">
        <f ca="1">INDEX('3.ClassMissed'!$A$1:$AC$8,LEFT(A112,1),RIGHT(A112,LEN(A112)-1))</f>
        <v>5</v>
      </c>
      <c r="N112" s="3" t="s">
        <v>46</v>
      </c>
      <c r="O112" s="26" t="s">
        <v>280</v>
      </c>
      <c r="Q112" s="3" t="str">
        <f t="shared" ca="1" si="8"/>
        <v>67</v>
      </c>
    </row>
    <row r="113" spans="1:17" x14ac:dyDescent="0.25">
      <c r="A113" s="25" t="str">
        <f t="shared" si="9"/>
        <v>518</v>
      </c>
      <c r="B113" s="3" t="str">
        <f t="shared" si="6"/>
        <v>D109</v>
      </c>
      <c r="C113" s="3">
        <f t="shared" ca="1" si="7"/>
        <v>90</v>
      </c>
      <c r="D113" s="3" t="s">
        <v>102</v>
      </c>
      <c r="E113" s="3" t="str">
        <f>IF(D113="","No Seat",IFERROR(MATCH(D113,$D$1:D112,0)," "))</f>
        <v xml:space="preserve"> </v>
      </c>
      <c r="F113" s="3">
        <f ca="1">INDEX('3.ClassMissed'!$A$1:$AC$8,LEFT(A113,1),RIGHT(A113,LEN(A113)-1))</f>
        <v>1</v>
      </c>
      <c r="N113" s="3" t="s">
        <v>45</v>
      </c>
      <c r="O113" s="26" t="s">
        <v>281</v>
      </c>
      <c r="Q113" s="3" t="str">
        <f t="shared" ca="1" si="8"/>
        <v>90</v>
      </c>
    </row>
    <row r="114" spans="1:17" x14ac:dyDescent="0.25">
      <c r="A114" s="25" t="str">
        <f t="shared" si="9"/>
        <v>33</v>
      </c>
      <c r="B114" s="3" t="str">
        <f t="shared" si="6"/>
        <v>F9</v>
      </c>
      <c r="C114" s="3">
        <f t="shared" ca="1" si="7"/>
        <v>80</v>
      </c>
      <c r="D114" s="3" t="s">
        <v>50</v>
      </c>
      <c r="E114" s="3" t="str">
        <f>IF(D114="","No Seat",IFERROR(MATCH(D114,$D$1:D113,0)," "))</f>
        <v xml:space="preserve"> </v>
      </c>
      <c r="F114" s="3">
        <f ca="1">INDEX('3.ClassMissed'!$A$1:$AC$8,LEFT(A114,1),RIGHT(A114,LEN(A114)-1))</f>
        <v>0</v>
      </c>
      <c r="N114" s="3" t="s">
        <v>44</v>
      </c>
      <c r="O114" s="26" t="s">
        <v>282</v>
      </c>
      <c r="Q114" s="3" t="str">
        <f t="shared" ca="1" si="8"/>
        <v>80</v>
      </c>
    </row>
    <row r="115" spans="1:17" x14ac:dyDescent="0.25">
      <c r="A115" s="25" t="str">
        <f t="shared" si="9"/>
        <v>421</v>
      </c>
      <c r="B115" s="3" t="str">
        <f t="shared" si="6"/>
        <v>E112</v>
      </c>
      <c r="C115" s="3">
        <f t="shared" ca="1" si="7"/>
        <v>73</v>
      </c>
      <c r="D115" s="3" t="s">
        <v>82</v>
      </c>
      <c r="E115" s="3" t="str">
        <f>IF(D115="","No Seat",IFERROR(MATCH(D115,$D$1:D114,0)," "))</f>
        <v xml:space="preserve"> </v>
      </c>
      <c r="F115" s="3">
        <f ca="1">INDEX('3.ClassMissed'!$A$1:$AC$8,LEFT(A115,1),RIGHT(A115,LEN(A115)-1))</f>
        <v>6</v>
      </c>
      <c r="N115" s="3" t="s">
        <v>43</v>
      </c>
      <c r="O115" s="26" t="s">
        <v>283</v>
      </c>
      <c r="Q115" s="3" t="str">
        <f t="shared" ca="1" si="8"/>
        <v>73</v>
      </c>
    </row>
    <row r="116" spans="1:17" x14ac:dyDescent="0.25">
      <c r="A116" s="25" t="str">
        <f t="shared" si="9"/>
        <v>21</v>
      </c>
      <c r="B116" s="3" t="str">
        <f t="shared" si="6"/>
        <v>G13</v>
      </c>
      <c r="C116" s="3">
        <f t="shared" ca="1" si="7"/>
        <v>55</v>
      </c>
      <c r="D116" s="3" t="s">
        <v>30</v>
      </c>
      <c r="E116" s="3" t="str">
        <f>IF(D116="","No Seat",IFERROR(MATCH(D116,$D$1:D115,0)," "))</f>
        <v xml:space="preserve"> </v>
      </c>
      <c r="F116" s="3">
        <f ca="1">INDEX('3.ClassMissed'!$A$1:$AC$8,LEFT(A116,1),RIGHT(A116,LEN(A116)-1))</f>
        <v>6</v>
      </c>
      <c r="N116" s="3" t="s">
        <v>42</v>
      </c>
      <c r="O116" s="26" t="s">
        <v>284</v>
      </c>
      <c r="Q116" s="3" t="str">
        <f t="shared" ca="1" si="8"/>
        <v>55</v>
      </c>
    </row>
    <row r="117" spans="1:17" x14ac:dyDescent="0.25">
      <c r="A117" s="25" t="str">
        <f t="shared" si="9"/>
        <v>129</v>
      </c>
      <c r="B117" s="3" t="str">
        <f t="shared" si="6"/>
        <v>H14</v>
      </c>
      <c r="C117" s="3">
        <f t="shared" ca="1" si="7"/>
        <v>70</v>
      </c>
      <c r="D117" s="3" t="s">
        <v>9</v>
      </c>
      <c r="E117" s="3" t="str">
        <f>IF(D117="","No Seat",IFERROR(MATCH(D117,$D$1:D116,0)," "))</f>
        <v xml:space="preserve"> </v>
      </c>
      <c r="F117" s="3">
        <f ca="1">INDEX('3.ClassMissed'!$A$1:$AC$8,LEFT(A117,1),RIGHT(A117,LEN(A117)-1))</f>
        <v>4</v>
      </c>
      <c r="N117" s="3" t="s">
        <v>41</v>
      </c>
      <c r="O117" s="26" t="s">
        <v>285</v>
      </c>
      <c r="Q117" s="3" t="str">
        <f t="shared" ca="1" si="8"/>
        <v>70</v>
      </c>
    </row>
    <row r="118" spans="1:17" x14ac:dyDescent="0.25">
      <c r="A118" s="25" t="str">
        <f t="shared" si="9"/>
        <v>314</v>
      </c>
      <c r="B118" s="3" t="str">
        <f t="shared" si="6"/>
        <v>F106</v>
      </c>
      <c r="C118" s="3">
        <f t="shared" ca="1" si="7"/>
        <v>89</v>
      </c>
      <c r="D118" s="3" t="s">
        <v>66</v>
      </c>
      <c r="E118" s="3" t="str">
        <f>IF(D118="","No Seat",IFERROR(MATCH(D118,$D$1:D117,0)," "))</f>
        <v xml:space="preserve"> </v>
      </c>
      <c r="F118" s="3">
        <f ca="1">INDEX('3.ClassMissed'!$A$1:$AC$8,LEFT(A118,1),RIGHT(A118,LEN(A118)-1))</f>
        <v>7</v>
      </c>
      <c r="N118" s="3" t="s">
        <v>40</v>
      </c>
      <c r="O118" s="26" t="s">
        <v>286</v>
      </c>
      <c r="Q118" s="3" t="str">
        <f t="shared" ca="1" si="8"/>
        <v>89</v>
      </c>
    </row>
    <row r="119" spans="1:17" x14ac:dyDescent="0.25">
      <c r="A119" s="25" t="str">
        <f t="shared" si="9"/>
        <v>515</v>
      </c>
      <c r="B119" s="3" t="str">
        <f t="shared" si="6"/>
        <v>D106</v>
      </c>
      <c r="C119" s="3">
        <f t="shared" ca="1" si="7"/>
        <v>91</v>
      </c>
      <c r="D119" s="3" t="s">
        <v>104</v>
      </c>
      <c r="E119" s="3" t="str">
        <f>IF(D119="","No Seat",IFERROR(MATCH(D119,$D$1:D118,0)," "))</f>
        <v xml:space="preserve"> </v>
      </c>
      <c r="F119" s="3">
        <f ca="1">INDEX('3.ClassMissed'!$A$1:$AC$8,LEFT(A119,1),RIGHT(A119,LEN(A119)-1))</f>
        <v>7</v>
      </c>
      <c r="N119" s="3" t="s">
        <v>39</v>
      </c>
      <c r="O119" s="26" t="s">
        <v>287</v>
      </c>
      <c r="Q119" s="3" t="str">
        <f t="shared" ca="1" si="8"/>
        <v>91</v>
      </c>
    </row>
    <row r="120" spans="1:17" x14ac:dyDescent="0.25">
      <c r="A120" s="25" t="str">
        <f t="shared" si="9"/>
        <v>523</v>
      </c>
      <c r="B120" s="3" t="str">
        <f t="shared" si="6"/>
        <v>D2</v>
      </c>
      <c r="C120" s="3">
        <f t="shared" ca="1" si="7"/>
        <v>87</v>
      </c>
      <c r="D120" s="3" t="s">
        <v>155</v>
      </c>
      <c r="E120" s="3" t="str">
        <f>IF(D120="","No Seat",IFERROR(MATCH(D120,$D$1:D119,0)," "))</f>
        <v xml:space="preserve"> </v>
      </c>
      <c r="F120" s="3">
        <f ca="1">INDEX('3.ClassMissed'!$A$1:$AC$8,LEFT(A120,1),RIGHT(A120,LEN(A120)-1))</f>
        <v>1</v>
      </c>
      <c r="N120" s="3" t="s">
        <v>38</v>
      </c>
      <c r="O120" s="26" t="s">
        <v>288</v>
      </c>
      <c r="Q120" s="3" t="str">
        <f t="shared" ca="1" si="8"/>
        <v>87</v>
      </c>
    </row>
    <row r="121" spans="1:17" x14ac:dyDescent="0.25">
      <c r="A121" s="25" t="str">
        <f t="shared" si="9"/>
        <v>117</v>
      </c>
      <c r="B121" s="3" t="str">
        <f t="shared" si="6"/>
        <v>H109</v>
      </c>
      <c r="C121" s="3">
        <f t="shared" ca="1" si="7"/>
        <v>64</v>
      </c>
      <c r="D121" s="3" t="s">
        <v>15</v>
      </c>
      <c r="E121" s="3" t="str">
        <f>IF(D121="","No Seat",IFERROR(MATCH(D121,$D$1:D120,0)," "))</f>
        <v xml:space="preserve"> </v>
      </c>
      <c r="F121" s="3">
        <f ca="1">INDEX('3.ClassMissed'!$A$1:$AC$8,LEFT(A121,1),RIGHT(A121,LEN(A121)-1))</f>
        <v>7</v>
      </c>
      <c r="N121" s="3" t="s">
        <v>37</v>
      </c>
      <c r="O121" s="26" t="s">
        <v>289</v>
      </c>
      <c r="Q121" s="3" t="str">
        <f t="shared" ca="1" si="8"/>
        <v>64</v>
      </c>
    </row>
    <row r="122" spans="1:17" x14ac:dyDescent="0.25">
      <c r="A122" s="25" t="str">
        <f t="shared" si="9"/>
        <v>416</v>
      </c>
      <c r="B122" s="3" t="str">
        <f t="shared" si="6"/>
        <v>E107</v>
      </c>
      <c r="C122" s="3">
        <f t="shared" ca="1" si="7"/>
        <v>70</v>
      </c>
      <c r="D122" s="3" t="s">
        <v>161</v>
      </c>
      <c r="E122" s="3" t="str">
        <f>IF(D122="","No Seat",IFERROR(MATCH(D122,$D$1:D121,0)," "))</f>
        <v xml:space="preserve"> </v>
      </c>
      <c r="F122" s="3">
        <f ca="1">INDEX('3.ClassMissed'!$A$1:$AC$8,LEFT(A122,1),RIGHT(A122,LEN(A122)-1))</f>
        <v>3</v>
      </c>
      <c r="N122" s="3" t="s">
        <v>36</v>
      </c>
      <c r="O122" s="26" t="s">
        <v>290</v>
      </c>
      <c r="Q122" s="3" t="str">
        <f t="shared" ca="1" si="8"/>
        <v>70</v>
      </c>
    </row>
    <row r="123" spans="1:17" x14ac:dyDescent="0.25">
      <c r="A123" s="25" t="str">
        <f t="shared" si="9"/>
        <v>712</v>
      </c>
      <c r="B123" s="3" t="str">
        <f t="shared" si="6"/>
        <v>B101</v>
      </c>
      <c r="C123" s="3">
        <f t="shared" ca="1" si="7"/>
        <v>89</v>
      </c>
      <c r="D123" s="3" t="s">
        <v>136</v>
      </c>
      <c r="E123" s="3" t="str">
        <f>IF(D123="","No Seat",IFERROR(MATCH(D123,$D$1:D122,0)," "))</f>
        <v xml:space="preserve"> </v>
      </c>
      <c r="F123" s="3">
        <f ca="1">INDEX('3.ClassMissed'!$A$1:$AC$8,LEFT(A123,1),RIGHT(A123,LEN(A123)-1))</f>
        <v>3</v>
      </c>
      <c r="N123" s="3" t="s">
        <v>35</v>
      </c>
      <c r="O123" s="26" t="s">
        <v>291</v>
      </c>
      <c r="Q123" s="3" t="str">
        <f t="shared" ca="1" si="8"/>
        <v>89</v>
      </c>
    </row>
    <row r="124" spans="1:17" x14ac:dyDescent="0.25">
      <c r="A124" s="25" t="str">
        <f t="shared" si="9"/>
        <v>211</v>
      </c>
      <c r="B124" s="3" t="str">
        <f t="shared" si="6"/>
        <v>G104</v>
      </c>
      <c r="C124" s="3">
        <f t="shared" ca="1" si="7"/>
        <v>83</v>
      </c>
      <c r="D124" s="3" t="s">
        <v>44</v>
      </c>
      <c r="E124" s="3" t="str">
        <f>IF(D124="","No Seat",IFERROR(MATCH(D124,$D$1:D123,0)," "))</f>
        <v xml:space="preserve"> </v>
      </c>
      <c r="F124" s="3">
        <f ca="1">INDEX('3.ClassMissed'!$A$1:$AC$8,LEFT(A124,1),RIGHT(A124,LEN(A124)-1))</f>
        <v>5</v>
      </c>
      <c r="N124" s="3" t="s">
        <v>34</v>
      </c>
      <c r="O124" s="26" t="s">
        <v>292</v>
      </c>
      <c r="Q124" s="3" t="str">
        <f t="shared" ca="1" si="8"/>
        <v>83</v>
      </c>
    </row>
    <row r="125" spans="1:17" x14ac:dyDescent="0.25">
      <c r="A125" s="25" t="str">
        <f t="shared" si="9"/>
        <v>412</v>
      </c>
      <c r="B125" s="3" t="str">
        <f t="shared" si="6"/>
        <v>E103</v>
      </c>
      <c r="C125" s="3">
        <f t="shared" ca="1" si="7"/>
        <v>66</v>
      </c>
      <c r="D125" s="3" t="s">
        <v>89</v>
      </c>
      <c r="E125" s="3" t="str">
        <f>IF(D125="","No Seat",IFERROR(MATCH(D125,$D$1:D124,0)," "))</f>
        <v xml:space="preserve"> </v>
      </c>
      <c r="F125" s="3">
        <f ca="1">INDEX('3.ClassMissed'!$A$1:$AC$8,LEFT(A125,1),RIGHT(A125,LEN(A125)-1))</f>
        <v>6</v>
      </c>
      <c r="N125" s="3" t="s">
        <v>33</v>
      </c>
      <c r="O125" s="26" t="s">
        <v>293</v>
      </c>
      <c r="Q125" s="3" t="str">
        <f t="shared" ca="1" si="8"/>
        <v>66</v>
      </c>
    </row>
    <row r="126" spans="1:17" x14ac:dyDescent="0.25">
      <c r="A126" s="25" t="str">
        <f t="shared" si="9"/>
        <v>615</v>
      </c>
      <c r="B126" s="3" t="str">
        <f t="shared" si="6"/>
        <v>C105</v>
      </c>
      <c r="C126" s="3">
        <f t="shared" ca="1" si="7"/>
        <v>89</v>
      </c>
      <c r="D126" s="3" t="s">
        <v>122</v>
      </c>
      <c r="E126" s="3" t="str">
        <f>IF(D126="","No Seat",IFERROR(MATCH(D126,$D$1:D125,0)," "))</f>
        <v xml:space="preserve"> </v>
      </c>
      <c r="F126" s="3">
        <f ca="1">INDEX('3.ClassMissed'!$A$1:$AC$8,LEFT(A126,1),RIGHT(A126,LEN(A126)-1))</f>
        <v>3</v>
      </c>
      <c r="N126" s="3" t="s">
        <v>32</v>
      </c>
      <c r="O126" s="26" t="s">
        <v>294</v>
      </c>
      <c r="Q126" s="3" t="str">
        <f t="shared" ca="1" si="8"/>
        <v>89</v>
      </c>
    </row>
    <row r="127" spans="1:17" x14ac:dyDescent="0.25">
      <c r="A127" s="25" t="str">
        <f t="shared" si="9"/>
        <v>29</v>
      </c>
      <c r="B127" s="3" t="str">
        <f t="shared" si="6"/>
        <v>G102</v>
      </c>
      <c r="C127" s="3">
        <f t="shared" ca="1" si="7"/>
        <v>82</v>
      </c>
      <c r="D127" s="3" t="s">
        <v>46</v>
      </c>
      <c r="E127" s="3" t="str">
        <f>IF(D127="","No Seat",IFERROR(MATCH(D127,$D$1:D126,0)," "))</f>
        <v xml:space="preserve"> </v>
      </c>
      <c r="F127" s="3">
        <f ca="1">INDEX('3.ClassMissed'!$A$1:$AC$8,LEFT(A127,1),RIGHT(A127,LEN(A127)-1))</f>
        <v>1</v>
      </c>
      <c r="N127" s="3" t="s">
        <v>31</v>
      </c>
      <c r="O127" s="26" t="s">
        <v>295</v>
      </c>
      <c r="Q127" s="3" t="str">
        <f t="shared" ca="1" si="8"/>
        <v>82</v>
      </c>
    </row>
    <row r="128" spans="1:17" x14ac:dyDescent="0.25">
      <c r="A128" s="25" t="str">
        <f t="shared" si="9"/>
        <v>221</v>
      </c>
      <c r="B128" s="3" t="str">
        <f t="shared" si="6"/>
        <v>G114</v>
      </c>
      <c r="C128" s="3">
        <f t="shared" ca="1" si="7"/>
        <v>68</v>
      </c>
      <c r="D128" s="3" t="s">
        <v>33</v>
      </c>
      <c r="E128" s="3" t="str">
        <f>IF(D128="","No Seat",IFERROR(MATCH(D128,$D$1:D127,0)," "))</f>
        <v xml:space="preserve"> </v>
      </c>
      <c r="F128" s="3">
        <f ca="1">INDEX('3.ClassMissed'!$A$1:$AC$8,LEFT(A128,1),RIGHT(A128,LEN(A128)-1))</f>
        <v>4</v>
      </c>
      <c r="N128" s="3" t="s">
        <v>30</v>
      </c>
      <c r="O128" s="26" t="s">
        <v>296</v>
      </c>
      <c r="Q128" s="3" t="str">
        <f t="shared" ca="1" si="8"/>
        <v>68</v>
      </c>
    </row>
    <row r="129" spans="1:17" x14ac:dyDescent="0.25">
      <c r="A129" s="25" t="str">
        <f t="shared" ref="A129:A152" si="10">VLOOKUP(D129,$N$1:$O$164,2,0)</f>
        <v>310</v>
      </c>
      <c r="B129" s="3" t="str">
        <f t="shared" ref="B129:B163" si="11">D129</f>
        <v>F102</v>
      </c>
      <c r="C129" s="3">
        <f t="shared" ca="1" si="7"/>
        <v>77</v>
      </c>
      <c r="D129" s="3" t="s">
        <v>70</v>
      </c>
      <c r="E129" s="3" t="str">
        <f>IF(D129="","No Seat",IFERROR(MATCH(D129,$D$1:D128,0)," "))</f>
        <v xml:space="preserve"> </v>
      </c>
      <c r="F129" s="3">
        <f ca="1">INDEX('3.ClassMissed'!$A$1:$AC$8,LEFT(A129,1),RIGHT(A129,LEN(A129)-1))</f>
        <v>6</v>
      </c>
      <c r="N129" s="3" t="s">
        <v>29</v>
      </c>
      <c r="O129" s="26" t="s">
        <v>297</v>
      </c>
      <c r="Q129" s="3" t="str">
        <f t="shared" ca="1" si="8"/>
        <v>77</v>
      </c>
    </row>
    <row r="130" spans="1:17" x14ac:dyDescent="0.25">
      <c r="A130" s="25" t="str">
        <f t="shared" si="10"/>
        <v>25</v>
      </c>
      <c r="B130" s="3" t="str">
        <f t="shared" si="11"/>
        <v>G5</v>
      </c>
      <c r="C130" s="3">
        <f t="shared" ref="C130:C164" ca="1" si="12">MIN(ROUND(_xlfn.NORM.INV(RAND(),75,15),0),100)</f>
        <v>99</v>
      </c>
      <c r="D130" s="3" t="s">
        <v>162</v>
      </c>
      <c r="E130" s="3" t="str">
        <f>IF(D130="","No Seat",IFERROR(MATCH(D130,$D$1:D129,0)," "))</f>
        <v xml:space="preserve"> </v>
      </c>
      <c r="F130" s="3">
        <f ca="1">INDEX('3.ClassMissed'!$A$1:$AC$8,LEFT(A130,1),RIGHT(A130,LEN(A130)-1))</f>
        <v>4</v>
      </c>
      <c r="N130" s="3" t="s">
        <v>28</v>
      </c>
      <c r="O130" s="26" t="s">
        <v>298</v>
      </c>
      <c r="Q130" s="3" t="str">
        <f t="shared" ref="Q130:Q164" ca="1" si="13">LEFT(C130,10)</f>
        <v>99</v>
      </c>
    </row>
    <row r="131" spans="1:17" x14ac:dyDescent="0.25">
      <c r="A131" s="25" t="str">
        <f t="shared" si="10"/>
        <v>514</v>
      </c>
      <c r="B131" s="3" t="str">
        <f t="shared" si="11"/>
        <v>D105</v>
      </c>
      <c r="C131" s="3">
        <f t="shared" ca="1" si="12"/>
        <v>100</v>
      </c>
      <c r="D131" s="3" t="s">
        <v>105</v>
      </c>
      <c r="E131" s="3" t="str">
        <f>IF(D131="","No Seat",IFERROR(MATCH(D131,$D$1:D130,0)," "))</f>
        <v xml:space="preserve"> </v>
      </c>
      <c r="F131" s="3">
        <f ca="1">INDEX('3.ClassMissed'!$A$1:$AC$8,LEFT(A131,1),RIGHT(A131,LEN(A131)-1))</f>
        <v>0</v>
      </c>
      <c r="N131" s="3" t="s">
        <v>27</v>
      </c>
      <c r="O131" s="26" t="s">
        <v>299</v>
      </c>
      <c r="Q131" s="3" t="str">
        <f t="shared" ca="1" si="13"/>
        <v>100</v>
      </c>
    </row>
    <row r="132" spans="1:17" x14ac:dyDescent="0.25">
      <c r="A132" s="25" t="str">
        <f t="shared" si="10"/>
        <v>322</v>
      </c>
      <c r="B132" s="3" t="str">
        <f t="shared" si="11"/>
        <v>F114</v>
      </c>
      <c r="C132" s="3">
        <f t="shared" ca="1" si="12"/>
        <v>80</v>
      </c>
      <c r="D132" s="3" t="s">
        <v>58</v>
      </c>
      <c r="E132" s="3" t="str">
        <f>IF(D132="","No Seat",IFERROR(MATCH(D132,$D$1:D131,0)," "))</f>
        <v xml:space="preserve"> </v>
      </c>
      <c r="F132" s="3">
        <f ca="1">INDEX('3.ClassMissed'!$A$1:$AC$8,LEFT(A132,1),RIGHT(A132,LEN(A132)-1))</f>
        <v>0</v>
      </c>
      <c r="N132" s="3" t="s">
        <v>26</v>
      </c>
      <c r="O132" s="26" t="s">
        <v>300</v>
      </c>
      <c r="Q132" s="3" t="str">
        <f t="shared" ca="1" si="13"/>
        <v>80</v>
      </c>
    </row>
    <row r="133" spans="1:17" x14ac:dyDescent="0.25">
      <c r="A133" s="25" t="str">
        <f t="shared" si="10"/>
        <v>110</v>
      </c>
      <c r="B133" s="3" t="str">
        <f t="shared" si="11"/>
        <v>H102</v>
      </c>
      <c r="C133" s="3">
        <f t="shared" ca="1" si="12"/>
        <v>64</v>
      </c>
      <c r="D133" s="3" t="s">
        <v>163</v>
      </c>
      <c r="E133" s="3" t="str">
        <f>IF(D133="","No Seat",IFERROR(MATCH(D133,$D$1:D132,0)," "))</f>
        <v xml:space="preserve"> </v>
      </c>
      <c r="F133" s="3">
        <f ca="1">INDEX('3.ClassMissed'!$A$1:$AC$8,LEFT(A133,1),RIGHT(A133,LEN(A133)-1))</f>
        <v>0</v>
      </c>
      <c r="N133" s="3" t="s">
        <v>162</v>
      </c>
      <c r="O133" s="26" t="s">
        <v>301</v>
      </c>
      <c r="Q133" s="3" t="str">
        <f t="shared" ca="1" si="13"/>
        <v>64</v>
      </c>
    </row>
    <row r="134" spans="1:17" x14ac:dyDescent="0.25">
      <c r="A134" s="25" t="str">
        <f t="shared" si="10"/>
        <v>520</v>
      </c>
      <c r="B134" s="3" t="str">
        <f t="shared" si="11"/>
        <v>D111</v>
      </c>
      <c r="C134" s="3">
        <f t="shared" ca="1" si="12"/>
        <v>46</v>
      </c>
      <c r="D134" s="3" t="s">
        <v>100</v>
      </c>
      <c r="E134" s="3" t="str">
        <f>IF(D134="","No Seat",IFERROR(MATCH(D134,$D$1:D133,0)," "))</f>
        <v xml:space="preserve"> </v>
      </c>
      <c r="F134" s="3">
        <f ca="1">INDEX('3.ClassMissed'!$A$1:$AC$8,LEFT(A134,1),RIGHT(A134,LEN(A134)-1))</f>
        <v>3</v>
      </c>
      <c r="N134" s="3" t="s">
        <v>25</v>
      </c>
      <c r="O134" s="26" t="s">
        <v>302</v>
      </c>
      <c r="Q134" s="3" t="str">
        <f t="shared" ca="1" si="13"/>
        <v>46</v>
      </c>
    </row>
    <row r="135" spans="1:17" x14ac:dyDescent="0.25">
      <c r="A135" s="25" t="str">
        <f t="shared" si="10"/>
        <v>23</v>
      </c>
      <c r="B135" s="3" t="str">
        <f t="shared" si="11"/>
        <v>G9</v>
      </c>
      <c r="C135" s="3">
        <f t="shared" ca="1" si="12"/>
        <v>46</v>
      </c>
      <c r="D135" s="3" t="s">
        <v>144</v>
      </c>
      <c r="E135" s="3" t="str">
        <f>IF(D135="","No Seat",IFERROR(MATCH(D135,$D$1:D134,0)," "))</f>
        <v xml:space="preserve"> </v>
      </c>
      <c r="F135" s="3">
        <f ca="1">INDEX('3.ClassMissed'!$A$1:$AC$8,LEFT(A135,1),RIGHT(A135,LEN(A135)-1))</f>
        <v>2</v>
      </c>
      <c r="N135" s="3" t="s">
        <v>24</v>
      </c>
      <c r="O135" s="26" t="s">
        <v>303</v>
      </c>
      <c r="Q135" s="3" t="str">
        <f t="shared" ca="1" si="13"/>
        <v>46</v>
      </c>
    </row>
    <row r="136" spans="1:17" x14ac:dyDescent="0.25">
      <c r="A136" s="25" t="str">
        <f t="shared" si="10"/>
        <v>77</v>
      </c>
      <c r="B136" s="3" t="str">
        <f t="shared" si="11"/>
        <v>B1</v>
      </c>
      <c r="C136" s="3">
        <f t="shared" ca="1" si="12"/>
        <v>92</v>
      </c>
      <c r="D136" s="3" t="s">
        <v>164</v>
      </c>
      <c r="E136" s="3" t="str">
        <f>IF(D136="","No Seat",IFERROR(MATCH(D136,$D$1:D135,0)," "))</f>
        <v xml:space="preserve"> </v>
      </c>
      <c r="F136" s="3">
        <f ca="1">INDEX('3.ClassMissed'!$A$1:$AC$8,LEFT(A136,1),RIGHT(A136,LEN(A136)-1))</f>
        <v>7</v>
      </c>
      <c r="N136" s="3" t="s">
        <v>23</v>
      </c>
      <c r="O136" s="26" t="s">
        <v>304</v>
      </c>
      <c r="Q136" s="3" t="str">
        <f t="shared" ca="1" si="13"/>
        <v>92</v>
      </c>
    </row>
    <row r="137" spans="1:17" x14ac:dyDescent="0.25">
      <c r="A137" s="25" t="str">
        <f t="shared" si="10"/>
        <v>42</v>
      </c>
      <c r="B137" s="3" t="str">
        <f t="shared" si="11"/>
        <v>E11</v>
      </c>
      <c r="C137" s="3">
        <f t="shared" ca="1" si="12"/>
        <v>85</v>
      </c>
      <c r="D137" s="3" t="s">
        <v>141</v>
      </c>
      <c r="E137" s="3" t="str">
        <f>IF(D137="","No Seat",IFERROR(MATCH(D137,$D$1:D136,0)," "))</f>
        <v xml:space="preserve"> </v>
      </c>
      <c r="F137" s="3">
        <f ca="1">INDEX('3.ClassMissed'!$A$1:$AC$8,LEFT(A137,1),RIGHT(A137,LEN(A137)-1))</f>
        <v>3</v>
      </c>
      <c r="N137" s="3" t="s">
        <v>144</v>
      </c>
      <c r="O137" s="26" t="s">
        <v>305</v>
      </c>
      <c r="Q137" s="3" t="str">
        <f t="shared" ca="1" si="13"/>
        <v>85</v>
      </c>
    </row>
    <row r="138" spans="1:17" x14ac:dyDescent="0.25">
      <c r="A138" s="25" t="str">
        <f t="shared" si="10"/>
        <v>11</v>
      </c>
      <c r="B138" s="3" t="str">
        <f t="shared" si="11"/>
        <v>H13</v>
      </c>
      <c r="C138" s="3">
        <f t="shared" ca="1" si="12"/>
        <v>90</v>
      </c>
      <c r="D138" s="3" t="s">
        <v>10</v>
      </c>
      <c r="E138" s="3" t="str">
        <f>IF(D138="","No Seat",IFERROR(MATCH(D138,$D$1:D137,0)," "))</f>
        <v xml:space="preserve"> </v>
      </c>
      <c r="F138" s="3">
        <f ca="1">INDEX('3.ClassMissed'!$A$1:$AC$8,LEFT(A138,1),RIGHT(A138,LEN(A138)-1))</f>
        <v>2</v>
      </c>
      <c r="N138" s="3" t="s">
        <v>153</v>
      </c>
      <c r="O138" s="26" t="s">
        <v>306</v>
      </c>
      <c r="Q138" s="3" t="str">
        <f t="shared" ca="1" si="13"/>
        <v>90</v>
      </c>
    </row>
    <row r="139" spans="1:17" x14ac:dyDescent="0.25">
      <c r="A139" s="25" t="str">
        <f t="shared" si="10"/>
        <v>226</v>
      </c>
      <c r="B139" s="3" t="str">
        <f t="shared" si="11"/>
        <v>G8</v>
      </c>
      <c r="C139" s="3">
        <f t="shared" ca="1" si="12"/>
        <v>78</v>
      </c>
      <c r="D139" s="3" t="s">
        <v>23</v>
      </c>
      <c r="E139" s="3" t="str">
        <f>IF(D139="","No Seat",IFERROR(MATCH(D139,$D$1:D138,0)," "))</f>
        <v xml:space="preserve"> </v>
      </c>
      <c r="F139" s="3">
        <f ca="1">INDEX('3.ClassMissed'!$A$1:$AC$8,LEFT(A139,1),RIGHT(A139,LEN(A139)-1))</f>
        <v>0</v>
      </c>
      <c r="N139" s="3" t="s">
        <v>22</v>
      </c>
      <c r="O139" s="26" t="s">
        <v>307</v>
      </c>
      <c r="Q139" s="3" t="str">
        <f t="shared" ca="1" si="13"/>
        <v>78</v>
      </c>
    </row>
    <row r="140" spans="1:17" x14ac:dyDescent="0.25">
      <c r="A140" s="25" t="str">
        <f t="shared" si="10"/>
        <v>321</v>
      </c>
      <c r="B140" s="3" t="str">
        <f t="shared" si="11"/>
        <v>F113</v>
      </c>
      <c r="C140" s="3">
        <f t="shared" ca="1" si="12"/>
        <v>73</v>
      </c>
      <c r="D140" s="3" t="s">
        <v>59</v>
      </c>
      <c r="E140" s="3" t="str">
        <f>IF(D140="","No Seat",IFERROR(MATCH(D140,$D$1:D139,0)," "))</f>
        <v xml:space="preserve"> </v>
      </c>
      <c r="F140" s="3">
        <f ca="1">INDEX('3.ClassMissed'!$A$1:$AC$8,LEFT(A140,1),RIGHT(A140,LEN(A140)-1))</f>
        <v>1</v>
      </c>
      <c r="N140" s="3" t="s">
        <v>21</v>
      </c>
      <c r="O140" s="26" t="s">
        <v>308</v>
      </c>
      <c r="Q140" s="3" t="str">
        <f t="shared" ca="1" si="13"/>
        <v>73</v>
      </c>
    </row>
    <row r="141" spans="1:17" x14ac:dyDescent="0.25">
      <c r="A141" s="25" t="str">
        <f t="shared" si="10"/>
        <v>624</v>
      </c>
      <c r="B141" s="3" t="str">
        <f t="shared" si="11"/>
        <v>C4</v>
      </c>
      <c r="C141" s="3">
        <f t="shared" ca="1" si="12"/>
        <v>75</v>
      </c>
      <c r="D141" s="3" t="s">
        <v>116</v>
      </c>
      <c r="E141" s="3" t="str">
        <f>IF(D141="","No Seat",IFERROR(MATCH(D141,$D$1:D140,0)," "))</f>
        <v xml:space="preserve"> </v>
      </c>
      <c r="F141" s="3">
        <f ca="1">INDEX('3.ClassMissed'!$A$1:$AC$8,LEFT(A141,1),RIGHT(A141,LEN(A141)-1))</f>
        <v>6</v>
      </c>
      <c r="N141" s="3" t="s">
        <v>163</v>
      </c>
      <c r="O141" s="26" t="s">
        <v>309</v>
      </c>
      <c r="Q141" s="3" t="str">
        <f t="shared" ca="1" si="13"/>
        <v>75</v>
      </c>
    </row>
    <row r="142" spans="1:17" x14ac:dyDescent="0.25">
      <c r="A142" s="25" t="str">
        <f t="shared" si="10"/>
        <v>512</v>
      </c>
      <c r="B142" s="3" t="str">
        <f t="shared" si="11"/>
        <v>D103</v>
      </c>
      <c r="C142" s="3">
        <f t="shared" ca="1" si="12"/>
        <v>75</v>
      </c>
      <c r="D142" s="3" t="s">
        <v>107</v>
      </c>
      <c r="E142" s="3" t="str">
        <f>IF(D142="","No Seat",IFERROR(MATCH(D142,$D$1:D141,0)," "))</f>
        <v xml:space="preserve"> </v>
      </c>
      <c r="F142" s="3">
        <f ca="1">INDEX('3.ClassMissed'!$A$1:$AC$8,LEFT(A142,1),RIGHT(A142,LEN(A142)-1))</f>
        <v>1</v>
      </c>
      <c r="N142" s="3" t="s">
        <v>20</v>
      </c>
      <c r="O142" s="26" t="s">
        <v>310</v>
      </c>
      <c r="Q142" s="3" t="str">
        <f t="shared" ca="1" si="13"/>
        <v>75</v>
      </c>
    </row>
    <row r="143" spans="1:17" x14ac:dyDescent="0.25">
      <c r="A143" s="25" t="str">
        <f t="shared" si="10"/>
        <v>65</v>
      </c>
      <c r="B143" s="3" t="str">
        <f t="shared" si="11"/>
        <v>C5</v>
      </c>
      <c r="C143" s="3">
        <f t="shared" ca="1" si="12"/>
        <v>74</v>
      </c>
      <c r="D143" s="3" t="s">
        <v>115</v>
      </c>
      <c r="E143" s="3" t="str">
        <f>IF(D143="","No Seat",IFERROR(MATCH(D143,$D$1:D142,0)," "))</f>
        <v xml:space="preserve"> </v>
      </c>
      <c r="F143" s="3">
        <f ca="1">INDEX('3.ClassMissed'!$A$1:$AC$8,LEFT(A143,1),RIGHT(A143,LEN(A143)-1))</f>
        <v>2</v>
      </c>
      <c r="N143" s="3" t="s">
        <v>19</v>
      </c>
      <c r="O143" s="26" t="s">
        <v>311</v>
      </c>
      <c r="Q143" s="3" t="str">
        <f t="shared" ca="1" si="13"/>
        <v>74</v>
      </c>
    </row>
    <row r="144" spans="1:17" x14ac:dyDescent="0.25">
      <c r="A144" s="25" t="str">
        <f t="shared" si="10"/>
        <v>426</v>
      </c>
      <c r="B144" s="3" t="str">
        <f t="shared" si="11"/>
        <v>E8</v>
      </c>
      <c r="C144" s="3">
        <f t="shared" ca="1" si="12"/>
        <v>52</v>
      </c>
      <c r="D144" s="3" t="s">
        <v>74</v>
      </c>
      <c r="E144" s="3" t="str">
        <f>IF(D144="","No Seat",IFERROR(MATCH(D144,$D$1:D143,0)," "))</f>
        <v xml:space="preserve"> </v>
      </c>
      <c r="F144" s="3">
        <f ca="1">INDEX('3.ClassMissed'!$A$1:$AC$8,LEFT(A144,1),RIGHT(A144,LEN(A144)-1))</f>
        <v>7</v>
      </c>
      <c r="N144" s="3" t="s">
        <v>158</v>
      </c>
      <c r="O144" s="26" t="s">
        <v>312</v>
      </c>
      <c r="Q144" s="3" t="str">
        <f t="shared" ca="1" si="13"/>
        <v>52</v>
      </c>
    </row>
    <row r="145" spans="1:17" x14ac:dyDescent="0.25">
      <c r="A145" s="25" t="str">
        <f t="shared" si="10"/>
        <v>424</v>
      </c>
      <c r="B145" s="3" t="str">
        <f t="shared" si="11"/>
        <v>E4</v>
      </c>
      <c r="C145" s="3">
        <f t="shared" ca="1" si="12"/>
        <v>75</v>
      </c>
      <c r="D145" s="3" t="s">
        <v>78</v>
      </c>
      <c r="E145" s="3" t="str">
        <f>IF(D145="","No Seat",IFERROR(MATCH(D145,$D$1:D144,0)," "))</f>
        <v xml:space="preserve"> </v>
      </c>
      <c r="F145" s="3">
        <f ca="1">INDEX('3.ClassMissed'!$A$1:$AC$8,LEFT(A145,1),RIGHT(A145,LEN(A145)-1))</f>
        <v>6</v>
      </c>
      <c r="N145" s="3" t="s">
        <v>18</v>
      </c>
      <c r="O145" s="26" t="s">
        <v>313</v>
      </c>
      <c r="Q145" s="3" t="str">
        <f t="shared" ca="1" si="13"/>
        <v>75</v>
      </c>
    </row>
    <row r="146" spans="1:17" x14ac:dyDescent="0.25">
      <c r="A146" s="25" t="str">
        <f t="shared" si="10"/>
        <v>415</v>
      </c>
      <c r="B146" s="3" t="str">
        <f t="shared" si="11"/>
        <v>E106</v>
      </c>
      <c r="C146" s="3">
        <f t="shared" ca="1" si="12"/>
        <v>75</v>
      </c>
      <c r="D146" s="3" t="s">
        <v>87</v>
      </c>
      <c r="E146" s="3" t="str">
        <f>IF(D146="","No Seat",IFERROR(MATCH(D146,$D$1:D145,0)," "))</f>
        <v xml:space="preserve"> </v>
      </c>
      <c r="F146" s="3">
        <f ca="1">INDEX('3.ClassMissed'!$A$1:$AC$8,LEFT(A146,1),RIGHT(A146,LEN(A146)-1))</f>
        <v>0</v>
      </c>
      <c r="N146" s="3" t="s">
        <v>17</v>
      </c>
      <c r="O146" s="26" t="s">
        <v>314</v>
      </c>
      <c r="Q146" s="3" t="str">
        <f t="shared" ca="1" si="13"/>
        <v>75</v>
      </c>
    </row>
    <row r="147" spans="1:17" x14ac:dyDescent="0.25">
      <c r="A147" s="25" t="str">
        <f t="shared" si="10"/>
        <v>417</v>
      </c>
      <c r="B147" s="3" t="str">
        <f t="shared" si="11"/>
        <v>E108</v>
      </c>
      <c r="C147" s="3">
        <f t="shared" ca="1" si="12"/>
        <v>64</v>
      </c>
      <c r="D147" s="3" t="s">
        <v>86</v>
      </c>
      <c r="E147" s="3" t="str">
        <f>IF(D147="","No Seat",IFERROR(MATCH(D147,$D$1:D146,0)," "))</f>
        <v xml:space="preserve"> </v>
      </c>
      <c r="F147" s="3">
        <f ca="1">INDEX('3.ClassMissed'!$A$1:$AC$8,LEFT(A147,1),RIGHT(A147,LEN(A147)-1))</f>
        <v>4</v>
      </c>
      <c r="N147" s="3" t="s">
        <v>16</v>
      </c>
      <c r="O147" s="26" t="s">
        <v>315</v>
      </c>
      <c r="Q147" s="3" t="str">
        <f t="shared" ca="1" si="13"/>
        <v>64</v>
      </c>
    </row>
    <row r="148" spans="1:17" x14ac:dyDescent="0.25">
      <c r="A148" s="25" t="str">
        <f t="shared" si="10"/>
        <v>716</v>
      </c>
      <c r="B148" s="3" t="str">
        <f t="shared" si="11"/>
        <v>B105</v>
      </c>
      <c r="C148" s="3">
        <f t="shared" ca="1" si="12"/>
        <v>72</v>
      </c>
      <c r="D148" s="3" t="s">
        <v>133</v>
      </c>
      <c r="E148" s="3" t="str">
        <f>IF(D148="","No Seat",IFERROR(MATCH(D148,$D$1:D147,0)," "))</f>
        <v xml:space="preserve"> </v>
      </c>
      <c r="F148" s="3">
        <f ca="1">INDEX('3.ClassMissed'!$A$1:$AC$8,LEFT(A148,1),RIGHT(A148,LEN(A148)-1))</f>
        <v>6</v>
      </c>
      <c r="N148" s="3" t="s">
        <v>15</v>
      </c>
      <c r="O148" s="26" t="s">
        <v>316</v>
      </c>
      <c r="Q148" s="3" t="str">
        <f t="shared" ca="1" si="13"/>
        <v>72</v>
      </c>
    </row>
    <row r="149" spans="1:17" x14ac:dyDescent="0.25">
      <c r="A149" s="25" t="str">
        <f t="shared" si="10"/>
        <v>516</v>
      </c>
      <c r="B149" s="3" t="str">
        <f t="shared" si="11"/>
        <v>D107</v>
      </c>
      <c r="C149" s="3">
        <f t="shared" ca="1" si="12"/>
        <v>61</v>
      </c>
      <c r="D149" s="3" t="s">
        <v>165</v>
      </c>
      <c r="E149" s="3" t="str">
        <f>IF(D149="","No Seat",IFERROR(MATCH(D149,$D$1:D148,0)," "))</f>
        <v xml:space="preserve"> </v>
      </c>
      <c r="F149" s="3">
        <f ca="1">INDEX('3.ClassMissed'!$A$1:$AC$8,LEFT(A149,1),RIGHT(A149,LEN(A149)-1))</f>
        <v>5</v>
      </c>
      <c r="N149" s="3" t="s">
        <v>150</v>
      </c>
      <c r="O149" s="26" t="s">
        <v>317</v>
      </c>
      <c r="Q149" s="3" t="str">
        <f t="shared" ca="1" si="13"/>
        <v>61</v>
      </c>
    </row>
    <row r="150" spans="1:17" x14ac:dyDescent="0.25">
      <c r="A150" s="25" t="str">
        <f t="shared" si="10"/>
        <v>410</v>
      </c>
      <c r="B150" s="3" t="str">
        <f t="shared" si="11"/>
        <v>E101</v>
      </c>
      <c r="C150" s="3">
        <f t="shared" ca="1" si="12"/>
        <v>52</v>
      </c>
      <c r="D150" s="3" t="s">
        <v>91</v>
      </c>
      <c r="E150" s="3" t="str">
        <f>IF(D150="","No Seat",IFERROR(MATCH(D150,$D$1:D149,0)," "))</f>
        <v xml:space="preserve"> </v>
      </c>
      <c r="F150" s="3">
        <f ca="1">INDEX('3.ClassMissed'!$A$1:$AC$8,LEFT(A150,1),RIGHT(A150,LEN(A150)-1))</f>
        <v>5</v>
      </c>
      <c r="N150" s="3" t="s">
        <v>14</v>
      </c>
      <c r="O150" s="26" t="s">
        <v>318</v>
      </c>
      <c r="Q150" s="3" t="str">
        <f t="shared" ca="1" si="13"/>
        <v>52</v>
      </c>
    </row>
    <row r="151" spans="1:17" x14ac:dyDescent="0.25">
      <c r="A151" s="25" t="str">
        <f t="shared" si="10"/>
        <v>318</v>
      </c>
      <c r="B151" s="3" t="str">
        <f t="shared" si="11"/>
        <v>F110</v>
      </c>
      <c r="C151" s="3">
        <f t="shared" ca="1" si="12"/>
        <v>91</v>
      </c>
      <c r="D151" s="3" t="s">
        <v>62</v>
      </c>
      <c r="E151" s="3" t="str">
        <f>IF(D151="","No Seat",IFERROR(MATCH(D151,$D$1:D150,0)," "))</f>
        <v xml:space="preserve"> </v>
      </c>
      <c r="F151" s="3">
        <f ca="1">INDEX('3.ClassMissed'!$A$1:$AC$8,LEFT(A151,1),RIGHT(A151,LEN(A151)-1))</f>
        <v>6</v>
      </c>
      <c r="N151" s="3" t="s">
        <v>13</v>
      </c>
      <c r="O151" s="26" t="s">
        <v>319</v>
      </c>
      <c r="Q151" s="3" t="str">
        <f t="shared" ca="1" si="13"/>
        <v>91</v>
      </c>
    </row>
    <row r="152" spans="1:17" x14ac:dyDescent="0.25">
      <c r="A152" s="25" t="str">
        <f t="shared" si="10"/>
        <v>124</v>
      </c>
      <c r="B152" s="3" t="str">
        <f t="shared" si="11"/>
        <v>H4</v>
      </c>
      <c r="C152" s="3">
        <f t="shared" ca="1" si="12"/>
        <v>77</v>
      </c>
      <c r="D152" s="3" t="s">
        <v>6</v>
      </c>
      <c r="E152" s="3" t="str">
        <f>IF(D152="","No Seat",IFERROR(MATCH(D152,$D$1:D151,0)," "))</f>
        <v xml:space="preserve"> </v>
      </c>
      <c r="F152" s="3">
        <f ca="1">INDEX('3.ClassMissed'!$A$1:$AC$8,LEFT(A152,1),RIGHT(A152,LEN(A152)-1))</f>
        <v>0</v>
      </c>
      <c r="N152" s="3" t="s">
        <v>12</v>
      </c>
      <c r="O152" s="26" t="s">
        <v>320</v>
      </c>
      <c r="Q152" s="3" t="str">
        <f t="shared" ca="1" si="13"/>
        <v>77</v>
      </c>
    </row>
    <row r="153" spans="1:17" x14ac:dyDescent="0.25">
      <c r="A153" s="25" t="str">
        <f t="shared" ref="A153:A164" si="14">VLOOKUP(D153,$N$1:$O$164,2,0)</f>
        <v>418</v>
      </c>
      <c r="B153" s="3" t="str">
        <f t="shared" si="11"/>
        <v>E109</v>
      </c>
      <c r="C153" s="3">
        <f t="shared" ca="1" si="12"/>
        <v>68</v>
      </c>
      <c r="D153" s="3" t="s">
        <v>85</v>
      </c>
      <c r="E153" s="3" t="str">
        <f>IF(D153="","No Seat",IFERROR(MATCH(D153,$D$1:D152,0)," "))</f>
        <v xml:space="preserve"> </v>
      </c>
      <c r="F153" s="3">
        <f ca="1">INDEX('3.ClassMissed'!$A$1:$AC$8,LEFT(A153,1),RIGHT(A153,LEN(A153)-1))</f>
        <v>5</v>
      </c>
      <c r="N153" s="3" t="s">
        <v>160</v>
      </c>
      <c r="O153" s="26" t="s">
        <v>321</v>
      </c>
      <c r="Q153" s="3" t="str">
        <f t="shared" ca="1" si="13"/>
        <v>68</v>
      </c>
    </row>
    <row r="154" spans="1:17" x14ac:dyDescent="0.25">
      <c r="A154" s="25" t="str">
        <f t="shared" si="14"/>
        <v>34</v>
      </c>
      <c r="B154" s="3" t="str">
        <f t="shared" si="11"/>
        <v>F7</v>
      </c>
      <c r="C154" s="3">
        <f t="shared" ca="1" si="12"/>
        <v>74</v>
      </c>
      <c r="D154" s="3" t="s">
        <v>52</v>
      </c>
      <c r="E154" s="3" t="str">
        <f>IF(D154="","No Seat",IFERROR(MATCH(D154,$D$1:D153,0)," "))</f>
        <v xml:space="preserve"> </v>
      </c>
      <c r="F154" s="3">
        <f ca="1">INDEX('3.ClassMissed'!$A$1:$AC$8,LEFT(A154,1),RIGHT(A154,LEN(A154)-1))</f>
        <v>7</v>
      </c>
      <c r="N154" s="3" t="s">
        <v>11</v>
      </c>
      <c r="O154" s="26" t="s">
        <v>322</v>
      </c>
      <c r="Q154" s="3" t="str">
        <f t="shared" ca="1" si="13"/>
        <v>74</v>
      </c>
    </row>
    <row r="155" spans="1:17" ht="16.5" x14ac:dyDescent="0.3">
      <c r="A155" s="25" t="str">
        <f t="shared" si="14"/>
        <v>328</v>
      </c>
      <c r="B155" s="3" t="str">
        <f t="shared" si="11"/>
        <v>F12</v>
      </c>
      <c r="C155" s="3">
        <f t="shared" ca="1" si="12"/>
        <v>57</v>
      </c>
      <c r="D155" s="3" t="s">
        <v>57</v>
      </c>
      <c r="E155" s="3" t="str">
        <f>IF(D155="","No Seat",IFERROR(MATCH(D155,$D$1:D154,0)," "))</f>
        <v xml:space="preserve"> </v>
      </c>
      <c r="F155" s="3">
        <f ca="1">INDEX('3.ClassMissed'!$A$1:$AC$8,LEFT(A155,1),RIGHT(A155,LEN(A155)-1))</f>
        <v>7</v>
      </c>
      <c r="I155" s="17"/>
      <c r="N155" s="3" t="s">
        <v>10</v>
      </c>
      <c r="O155" s="26" t="s">
        <v>323</v>
      </c>
      <c r="Q155" s="3" t="str">
        <f t="shared" ca="1" si="13"/>
        <v>57</v>
      </c>
    </row>
    <row r="156" spans="1:17" x14ac:dyDescent="0.25">
      <c r="A156" s="25" t="str">
        <f t="shared" si="14"/>
        <v>66</v>
      </c>
      <c r="B156" s="3" t="str">
        <f t="shared" si="11"/>
        <v>C3</v>
      </c>
      <c r="C156" s="3">
        <f t="shared" ca="1" si="12"/>
        <v>83</v>
      </c>
      <c r="D156" s="3" t="s">
        <v>166</v>
      </c>
      <c r="E156" s="3" t="str">
        <f>IF(D156="","No Seat",IFERROR(MATCH(D156,$D$1:D155,0)," "))</f>
        <v xml:space="preserve"> </v>
      </c>
      <c r="F156" s="3">
        <f ca="1">INDEX('3.ClassMissed'!$A$1:$AC$8,LEFT(A156,1),RIGHT(A156,LEN(A156)-1))</f>
        <v>3</v>
      </c>
      <c r="N156" s="3" t="s">
        <v>9</v>
      </c>
      <c r="O156" s="26" t="s">
        <v>324</v>
      </c>
      <c r="Q156" s="3" t="str">
        <f t="shared" ca="1" si="13"/>
        <v>83</v>
      </c>
    </row>
    <row r="157" spans="1:17" x14ac:dyDescent="0.25">
      <c r="A157" s="25" t="str">
        <f t="shared" si="14"/>
        <v>715</v>
      </c>
      <c r="B157" s="3" t="str">
        <f t="shared" si="11"/>
        <v>B104</v>
      </c>
      <c r="C157" s="3">
        <f t="shared" ca="1" si="12"/>
        <v>88</v>
      </c>
      <c r="D157" s="3" t="s">
        <v>134</v>
      </c>
      <c r="E157" s="3" t="str">
        <f>IF(D157="","No Seat",IFERROR(MATCH(D157,$D$1:D156,0)," "))</f>
        <v xml:space="preserve"> </v>
      </c>
      <c r="F157" s="3">
        <f ca="1">INDEX('3.ClassMissed'!$A$1:$AC$8,LEFT(A157,1),RIGHT(A157,LEN(A157)-1))</f>
        <v>6</v>
      </c>
      <c r="N157" s="3" t="s">
        <v>8</v>
      </c>
      <c r="O157" s="26" t="s">
        <v>325</v>
      </c>
      <c r="Q157" s="3" t="str">
        <f t="shared" ca="1" si="13"/>
        <v>88</v>
      </c>
    </row>
    <row r="158" spans="1:17" x14ac:dyDescent="0.25">
      <c r="A158" s="25" t="str">
        <f t="shared" si="14"/>
        <v>414</v>
      </c>
      <c r="B158" s="3" t="str">
        <f t="shared" si="11"/>
        <v>E105</v>
      </c>
      <c r="C158" s="3">
        <f t="shared" ca="1" si="12"/>
        <v>58</v>
      </c>
      <c r="D158" s="3" t="s">
        <v>88</v>
      </c>
      <c r="E158" s="3" t="str">
        <f>IF(D158="","No Seat",IFERROR(MATCH(D158,$D$1:D157,0)," "))</f>
        <v xml:space="preserve"> </v>
      </c>
      <c r="F158" s="3">
        <f ca="1">INDEX('3.ClassMissed'!$A$1:$AC$8,LEFT(A158,1),RIGHT(A158,LEN(A158)-1))</f>
        <v>1</v>
      </c>
      <c r="N158" s="3" t="s">
        <v>7</v>
      </c>
      <c r="O158" s="26" t="s">
        <v>326</v>
      </c>
      <c r="Q158" s="3" t="str">
        <f t="shared" ca="1" si="13"/>
        <v>58</v>
      </c>
    </row>
    <row r="159" spans="1:17" x14ac:dyDescent="0.25">
      <c r="A159" s="25" t="str">
        <f t="shared" si="14"/>
        <v>625</v>
      </c>
      <c r="B159" s="3" t="str">
        <f t="shared" si="11"/>
        <v>C6</v>
      </c>
      <c r="C159" s="3">
        <f t="shared" ca="1" si="12"/>
        <v>85</v>
      </c>
      <c r="D159" s="3" t="s">
        <v>114</v>
      </c>
      <c r="E159" s="3" t="str">
        <f>IF(D159="","No Seat",IFERROR(MATCH(D159,$D$1:D158,0)," "))</f>
        <v xml:space="preserve"> </v>
      </c>
      <c r="F159" s="3">
        <f ca="1">INDEX('3.ClassMissed'!$A$1:$AC$8,LEFT(A159,1),RIGHT(A159,LEN(A159)-1))</f>
        <v>0</v>
      </c>
      <c r="N159" s="3" t="s">
        <v>6</v>
      </c>
      <c r="O159" s="26" t="s">
        <v>327</v>
      </c>
      <c r="Q159" s="3" t="str">
        <f t="shared" ca="1" si="13"/>
        <v>85</v>
      </c>
    </row>
    <row r="160" spans="1:17" x14ac:dyDescent="0.25">
      <c r="A160" s="25" t="str">
        <f t="shared" si="14"/>
        <v>316</v>
      </c>
      <c r="B160" s="3" t="str">
        <f t="shared" si="11"/>
        <v>F108</v>
      </c>
      <c r="C160" s="3">
        <f t="shared" ca="1" si="12"/>
        <v>76</v>
      </c>
      <c r="D160" s="3" t="s">
        <v>65</v>
      </c>
      <c r="E160" s="3" t="str">
        <f>IF(D160="","No Seat",IFERROR(MATCH(D160,$D$1:D159,0)," "))</f>
        <v xml:space="preserve"> </v>
      </c>
      <c r="F160" s="3">
        <f ca="1">INDEX('3.ClassMissed'!$A$1:$AC$8,LEFT(A160,1),RIGHT(A160,LEN(A160)-1))</f>
        <v>7</v>
      </c>
      <c r="N160" s="3" t="s">
        <v>154</v>
      </c>
      <c r="O160" s="26" t="s">
        <v>328</v>
      </c>
      <c r="Q160" s="3" t="str">
        <f t="shared" ca="1" si="13"/>
        <v>76</v>
      </c>
    </row>
    <row r="161" spans="1:17" x14ac:dyDescent="0.25">
      <c r="A161" s="25" t="str">
        <f t="shared" si="14"/>
        <v>126</v>
      </c>
      <c r="B161" s="3" t="str">
        <f t="shared" si="11"/>
        <v>H8</v>
      </c>
      <c r="C161" s="3">
        <f t="shared" ca="1" si="12"/>
        <v>60</v>
      </c>
      <c r="D161" s="3" t="s">
        <v>4</v>
      </c>
      <c r="E161" s="3" t="str">
        <f>IF(D161="","No Seat",IFERROR(MATCH(D161,$D$1:D160,0)," "))</f>
        <v xml:space="preserve"> </v>
      </c>
      <c r="F161" s="3">
        <f ca="1">INDEX('3.ClassMissed'!$A$1:$AC$8,LEFT(A161,1),RIGHT(A161,LEN(A161)-1))</f>
        <v>6</v>
      </c>
      <c r="N161" s="3" t="s">
        <v>148</v>
      </c>
      <c r="O161" s="26" t="s">
        <v>329</v>
      </c>
      <c r="Q161" s="3" t="str">
        <f t="shared" ca="1" si="13"/>
        <v>60</v>
      </c>
    </row>
    <row r="162" spans="1:17" x14ac:dyDescent="0.25">
      <c r="A162" s="25" t="str">
        <f t="shared" si="14"/>
        <v>817</v>
      </c>
      <c r="B162" s="3" t="str">
        <f t="shared" si="11"/>
        <v>A101</v>
      </c>
      <c r="C162" s="3">
        <f t="shared" ca="1" si="12"/>
        <v>72</v>
      </c>
      <c r="D162" s="3" t="s">
        <v>333</v>
      </c>
      <c r="E162" s="3" t="str">
        <f>IF(D162="","No Seat",IFERROR(MATCH(D162,$D$1:D161,0)," "))</f>
        <v xml:space="preserve"> </v>
      </c>
      <c r="F162" s="3">
        <f ca="1">INDEX('3.ClassMissed'!$A$1:$AC$8,LEFT(A162,1),RIGHT(A162,LEN(A162)-1))</f>
        <v>0</v>
      </c>
      <c r="N162" s="3" t="s">
        <v>5</v>
      </c>
      <c r="O162" s="26" t="s">
        <v>330</v>
      </c>
      <c r="Q162" s="3" t="str">
        <f t="shared" ca="1" si="13"/>
        <v>72</v>
      </c>
    </row>
    <row r="163" spans="1:17" x14ac:dyDescent="0.25">
      <c r="A163" s="25" t="str">
        <f t="shared" si="14"/>
        <v>818</v>
      </c>
      <c r="B163" s="3" t="str">
        <f t="shared" si="11"/>
        <v>A102</v>
      </c>
      <c r="C163" s="3">
        <f t="shared" ca="1" si="12"/>
        <v>60</v>
      </c>
      <c r="D163" s="3" t="s">
        <v>334</v>
      </c>
      <c r="E163" s="3" t="str">
        <f>IF(D163="","No Seat",IFERROR(MATCH(D163,$D$1:D162,0)," "))</f>
        <v xml:space="preserve"> </v>
      </c>
      <c r="F163" s="3">
        <f ca="1">INDEX('3.ClassMissed'!$A$1:$AC$8,LEFT(A163,1),RIGHT(A163,LEN(A163)-1))</f>
        <v>7</v>
      </c>
      <c r="N163" s="3" t="s">
        <v>4</v>
      </c>
      <c r="O163" s="26" t="s">
        <v>331</v>
      </c>
      <c r="Q163" s="3" t="str">
        <f t="shared" ca="1" si="13"/>
        <v>60</v>
      </c>
    </row>
    <row r="164" spans="1:17" x14ac:dyDescent="0.25">
      <c r="A164" s="25" t="str">
        <f t="shared" si="14"/>
        <v>819</v>
      </c>
      <c r="B164" s="3" t="str">
        <f>D164</f>
        <v>A103</v>
      </c>
      <c r="C164" s="3">
        <f t="shared" ca="1" si="12"/>
        <v>79</v>
      </c>
      <c r="D164" s="3" t="s">
        <v>335</v>
      </c>
      <c r="E164" s="3" t="str">
        <f>IF(D164="","No Seat",IFERROR(MATCH(D164,$D$1:D163,0)," "))</f>
        <v xml:space="preserve"> </v>
      </c>
      <c r="F164" s="3">
        <f ca="1">INDEX('3.ClassMissed'!$A$1:$AC$8,LEFT(A164,1),RIGHT(A164,LEN(A164)-1))</f>
        <v>3</v>
      </c>
      <c r="N164" s="3" t="s">
        <v>3</v>
      </c>
      <c r="O164" s="26" t="s">
        <v>332</v>
      </c>
      <c r="Q164" s="3" t="str">
        <f t="shared" ca="1" si="13"/>
        <v>79</v>
      </c>
    </row>
    <row r="248" spans="5:5" x14ac:dyDescent="0.25">
      <c r="E248" s="3" t="str">
        <f>IFERROR(MATCH(D248,$D$2:D245,0)," ")</f>
        <v xml:space="preserve"> </v>
      </c>
    </row>
    <row r="249" spans="5:5" x14ac:dyDescent="0.25">
      <c r="E249" s="3" t="str">
        <f>IFERROR(MATCH(D249,$D$2:D248,0)," ")</f>
        <v xml:space="preserve"> </v>
      </c>
    </row>
    <row r="250" spans="5:5" x14ac:dyDescent="0.25">
      <c r="E250" s="3" t="str">
        <f>IFERROR(MATCH(D250,$D$2:D249,0)," ")</f>
        <v xml:space="preserve"> </v>
      </c>
    </row>
    <row r="251" spans="5:5" x14ac:dyDescent="0.25">
      <c r="E251" s="3" t="str">
        <f>IFERROR(MATCH(D251,$D$2:D250,0)," ")</f>
        <v xml:space="preserve"> </v>
      </c>
    </row>
    <row r="252" spans="5:5" x14ac:dyDescent="0.25">
      <c r="E252" s="3" t="str">
        <f>IFERROR(MATCH(D252,$D$2:D251,0)," ")</f>
        <v xml:space="preserve"> </v>
      </c>
    </row>
    <row r="253" spans="5:5" x14ac:dyDescent="0.25">
      <c r="E253" s="3" t="str">
        <f>IFERROR(MATCH(D253,$D$2:D252,0)," ")</f>
        <v xml:space="preserve"> </v>
      </c>
    </row>
    <row r="254" spans="5:5" x14ac:dyDescent="0.25">
      <c r="E254" s="3" t="str">
        <f>IFERROR(MATCH(D254,$D$2:D253,0)," ")</f>
        <v xml:space="preserve"> </v>
      </c>
    </row>
    <row r="255" spans="5:5" x14ac:dyDescent="0.25">
      <c r="E255" s="3" t="str">
        <f>IFERROR(MATCH(D255,$D$2:D254,0)," ")</f>
        <v xml:space="preserve"> </v>
      </c>
    </row>
    <row r="256" spans="5:5" x14ac:dyDescent="0.25">
      <c r="E256" s="3" t="str">
        <f>IFERROR(MATCH(D256,$D$2:D255,0)," ")</f>
        <v xml:space="preserve"> </v>
      </c>
    </row>
    <row r="257" spans="5:5" x14ac:dyDescent="0.25">
      <c r="E257" s="3" t="str">
        <f>IFERROR(MATCH(D257,$D$2:D256,0)," ")</f>
        <v xml:space="preserve"> </v>
      </c>
    </row>
    <row r="258" spans="5:5" x14ac:dyDescent="0.25">
      <c r="E258" s="3" t="str">
        <f>IFERROR(MATCH(D258,$D$2:D257,0)," ")</f>
        <v xml:space="preserve"> </v>
      </c>
    </row>
    <row r="259" spans="5:5" x14ac:dyDescent="0.25">
      <c r="E259" s="3" t="str">
        <f>IFERROR(MATCH(D259,$D$2:D258,0)," ")</f>
        <v xml:space="preserve"> </v>
      </c>
    </row>
    <row r="260" spans="5:5" x14ac:dyDescent="0.25">
      <c r="E260" s="3" t="str">
        <f>IFERROR(MATCH(D260,$D$2:D259,0)," ")</f>
        <v xml:space="preserve"> </v>
      </c>
    </row>
    <row r="261" spans="5:5" x14ac:dyDescent="0.25">
      <c r="E261" s="3" t="str">
        <f>IFERROR(MATCH(D261,$D$2:D260,0)," ")</f>
        <v xml:space="preserve"> </v>
      </c>
    </row>
    <row r="262" spans="5:5" x14ac:dyDescent="0.25">
      <c r="E262" s="3" t="str">
        <f>IFERROR(MATCH(D262,$D$2:D261,0)," ")</f>
        <v xml:space="preserve"> </v>
      </c>
    </row>
    <row r="263" spans="5:5" x14ac:dyDescent="0.25">
      <c r="E263" s="3" t="str">
        <f>IFERROR(MATCH(D263,$D$2:D262,0)," ")</f>
        <v xml:space="preserve"> 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1.Roster</vt:lpstr>
      <vt:lpstr>2.SeatChart</vt:lpstr>
      <vt:lpstr>3.ClassMissed</vt:lpstr>
      <vt:lpstr>4.GradeDist</vt:lpstr>
      <vt:lpstr>Grades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cp:lastPrinted>2017-09-27T18:22:22Z</cp:lastPrinted>
  <dcterms:created xsi:type="dcterms:W3CDTF">2015-09-09T17:21:59Z</dcterms:created>
  <dcterms:modified xsi:type="dcterms:W3CDTF">2017-12-20T01:35:44Z</dcterms:modified>
</cp:coreProperties>
</file>