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public_html\CourseBase\DescriptiveSTAT\"/>
    </mc:Choice>
  </mc:AlternateContent>
  <xr:revisionPtr revIDLastSave="0" documentId="13_ncr:1_{CE212E8B-54D7-45B8-8D62-74314AF0B379}" xr6:coauthVersionLast="47" xr6:coauthVersionMax="47" xr10:uidLastSave="{00000000-0000-0000-0000-000000000000}"/>
  <bookViews>
    <workbookView xWindow="12405" yWindow="2475" windowWidth="15360" windowHeight="11385" activeTab="1" xr2:uid="{00000000-000D-0000-FFFF-FFFF00000000}"/>
  </bookViews>
  <sheets>
    <sheet name="Practice.2.DescripStat" sheetId="38" r:id="rId1"/>
    <sheet name="1.DataAnal.DescStat" sheetId="39" r:id="rId2"/>
  </sheets>
  <externalReferences>
    <externalReference r:id="rId3"/>
    <externalReference r:id="rId4"/>
  </externalReferences>
  <definedNames>
    <definedName name="FofX">OFFSET('[1]B(3)'!$B$6,0,0,'[1]B(3)'!$B$1+1,1)</definedName>
    <definedName name="solver_typ" localSheetId="1" hidden="1">2</definedName>
    <definedName name="solver_ver" localSheetId="1" hidden="1">17</definedName>
    <definedName name="X">OFFSET('[1]B(3)'!$A$6,0,0,'[1]B(3)'!$B$1+1,1)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9" l="1"/>
  <c r="D2" i="39"/>
  <c r="A3" i="39"/>
  <c r="D3" i="39"/>
  <c r="A4" i="39"/>
  <c r="D4" i="39"/>
  <c r="A5" i="39"/>
  <c r="D5" i="39"/>
  <c r="D23" i="39" s="1"/>
  <c r="A6" i="39"/>
  <c r="D6" i="39"/>
  <c r="A7" i="39"/>
  <c r="D7" i="39"/>
  <c r="A8" i="39"/>
  <c r="D8" i="39"/>
  <c r="A9" i="39"/>
  <c r="D9" i="39"/>
  <c r="A10" i="39"/>
  <c r="D10" i="39"/>
  <c r="A11" i="39"/>
  <c r="D11" i="39"/>
  <c r="A12" i="39"/>
  <c r="D12" i="39"/>
  <c r="A13" i="39"/>
  <c r="D13" i="39"/>
  <c r="A14" i="39"/>
  <c r="D14" i="39"/>
  <c r="A15" i="39"/>
  <c r="D15" i="39"/>
  <c r="A16" i="39"/>
  <c r="D16" i="39"/>
  <c r="A17" i="39"/>
  <c r="D17" i="39"/>
  <c r="A18" i="39"/>
  <c r="D18" i="39"/>
  <c r="A19" i="39"/>
  <c r="D19" i="39"/>
  <c r="C23" i="39"/>
  <c r="E23" i="39"/>
  <c r="E24" i="39"/>
  <c r="C25" i="39"/>
  <c r="D25" i="39"/>
  <c r="E25" i="39"/>
  <c r="C26" i="39"/>
  <c r="D26" i="39"/>
  <c r="E26" i="39"/>
  <c r="C27" i="39"/>
  <c r="D27" i="39"/>
  <c r="E27" i="39"/>
  <c r="G27" i="39"/>
  <c r="C28" i="39" l="1"/>
  <c r="F27" i="39" s="1"/>
  <c r="D28" i="39"/>
  <c r="F28" i="39"/>
  <c r="E28" i="39"/>
  <c r="G28" i="39"/>
  <c r="C29" i="39"/>
  <c r="D29" i="39"/>
  <c r="C30" i="39"/>
  <c r="D30" i="39"/>
  <c r="D31" i="39"/>
  <c r="C32" i="39"/>
  <c r="D32" i="39"/>
  <c r="C33" i="39"/>
  <c r="C31" i="39" s="1"/>
  <c r="D33" i="39"/>
  <c r="C34" i="39"/>
  <c r="D34" i="39"/>
  <c r="C35" i="39"/>
  <c r="C24" i="39" s="1"/>
  <c r="D35" i="39"/>
  <c r="D24" i="39" s="1"/>
  <c r="B2" i="38"/>
  <c r="B3" i="38"/>
  <c r="B4" i="38"/>
  <c r="B5" i="38"/>
  <c r="B6" i="38"/>
  <c r="B7" i="38"/>
  <c r="B8" i="38"/>
  <c r="B9" i="38"/>
  <c r="B10" i="38"/>
  <c r="B11" i="38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3" i="38"/>
  <c r="B34" i="38"/>
  <c r="B35" i="38"/>
  <c r="B36" i="38"/>
  <c r="B37" i="38"/>
  <c r="B38" i="38"/>
  <c r="B39" i="38"/>
  <c r="B40" i="38"/>
  <c r="B41" i="38"/>
  <c r="B42" i="38"/>
  <c r="B43" i="38"/>
  <c r="B44" i="38"/>
  <c r="B45" i="38"/>
  <c r="B46" i="38"/>
  <c r="B47" i="38"/>
  <c r="B48" i="38"/>
  <c r="B49" i="38"/>
  <c r="B50" i="38"/>
  <c r="B51" i="38"/>
  <c r="B52" i="38"/>
  <c r="B53" i="38"/>
  <c r="B54" i="38"/>
  <c r="B55" i="38"/>
  <c r="B56" i="38"/>
  <c r="B57" i="38"/>
  <c r="B58" i="38"/>
  <c r="B59" i="38"/>
  <c r="B60" i="38"/>
  <c r="B61" i="38"/>
  <c r="B62" i="38"/>
  <c r="B63" i="38"/>
  <c r="B64" i="38"/>
  <c r="B65" i="38"/>
  <c r="B66" i="38"/>
  <c r="B67" i="38"/>
  <c r="B68" i="38"/>
  <c r="B69" i="38"/>
  <c r="B70" i="38"/>
  <c r="B71" i="38"/>
  <c r="B72" i="38"/>
  <c r="B73" i="38"/>
  <c r="B74" i="38"/>
  <c r="B75" i="38"/>
  <c r="B76" i="38"/>
  <c r="B77" i="38"/>
  <c r="B78" i="38"/>
  <c r="B79" i="38"/>
  <c r="B80" i="38"/>
  <c r="B81" i="38"/>
  <c r="B82" i="38"/>
  <c r="B83" i="38"/>
  <c r="B84" i="38"/>
  <c r="B85" i="38"/>
  <c r="B86" i="38"/>
  <c r="B87" i="38"/>
  <c r="B88" i="38"/>
  <c r="B89" i="38"/>
  <c r="B90" i="38"/>
  <c r="B91" i="38"/>
  <c r="B92" i="38"/>
  <c r="B93" i="38"/>
  <c r="B94" i="38"/>
  <c r="B95" i="38"/>
  <c r="B96" i="38"/>
  <c r="B97" i="38"/>
  <c r="B98" i="38"/>
  <c r="B99" i="38"/>
  <c r="B100" i="38"/>
  <c r="B101" i="38"/>
  <c r="B102" i="38"/>
  <c r="A3" i="38"/>
  <c r="A4" i="38"/>
  <c r="A5" i="38"/>
  <c r="A6" i="38"/>
  <c r="A7" i="38"/>
  <c r="A8" i="38"/>
  <c r="A9" i="38"/>
  <c r="A10" i="38"/>
  <c r="A11" i="38"/>
  <c r="A12" i="38"/>
  <c r="A13" i="38"/>
  <c r="A14" i="38"/>
  <c r="A15" i="38"/>
  <c r="A16" i="38"/>
  <c r="A17" i="38"/>
  <c r="A18" i="38"/>
  <c r="A19" i="38"/>
  <c r="A20" i="38"/>
  <c r="A21" i="38"/>
  <c r="A22" i="38"/>
  <c r="A23" i="38"/>
  <c r="A24" i="38"/>
  <c r="A25" i="38"/>
  <c r="A26" i="38"/>
  <c r="A27" i="38"/>
  <c r="A28" i="38"/>
  <c r="A29" i="38"/>
  <c r="A30" i="38"/>
  <c r="A31" i="38"/>
  <c r="A32" i="38"/>
  <c r="A33" i="38"/>
  <c r="A34" i="38"/>
  <c r="A35" i="38"/>
  <c r="A36" i="38"/>
  <c r="A37" i="38"/>
  <c r="A38" i="38"/>
  <c r="A39" i="38"/>
  <c r="A40" i="38"/>
  <c r="A41" i="38"/>
  <c r="A42" i="38"/>
  <c r="A43" i="38"/>
  <c r="A44" i="38"/>
  <c r="A45" i="38"/>
  <c r="A46" i="38"/>
  <c r="A47" i="38"/>
  <c r="A48" i="38"/>
  <c r="A49" i="38"/>
  <c r="A50" i="38"/>
  <c r="A51" i="38"/>
  <c r="A52" i="38"/>
  <c r="A53" i="38"/>
  <c r="A54" i="38"/>
  <c r="A55" i="38"/>
  <c r="A56" i="38"/>
  <c r="A57" i="38"/>
  <c r="A58" i="38"/>
  <c r="A59" i="38"/>
  <c r="A60" i="38"/>
  <c r="A61" i="38"/>
  <c r="A62" i="38"/>
  <c r="A63" i="38"/>
  <c r="A64" i="38"/>
  <c r="A65" i="38"/>
  <c r="A66" i="38"/>
  <c r="A67" i="38"/>
  <c r="A68" i="38"/>
  <c r="A69" i="38"/>
  <c r="A70" i="38"/>
  <c r="A71" i="38"/>
  <c r="A72" i="38"/>
  <c r="A73" i="38"/>
  <c r="A74" i="38"/>
  <c r="A75" i="38"/>
  <c r="A76" i="38"/>
  <c r="A77" i="38"/>
  <c r="A78" i="38"/>
  <c r="A79" i="38"/>
  <c r="A80" i="38"/>
  <c r="A81" i="38"/>
  <c r="A82" i="38"/>
  <c r="A83" i="38"/>
  <c r="A84" i="38"/>
  <c r="A85" i="38"/>
  <c r="A86" i="38"/>
  <c r="A87" i="38"/>
  <c r="A88" i="38"/>
  <c r="A89" i="38"/>
  <c r="A90" i="38"/>
  <c r="A91" i="38"/>
  <c r="A92" i="38"/>
  <c r="A93" i="38"/>
  <c r="A94" i="38"/>
  <c r="A95" i="38"/>
  <c r="A96" i="38"/>
  <c r="A97" i="38"/>
  <c r="A98" i="38"/>
  <c r="A99" i="38"/>
  <c r="A100" i="38"/>
  <c r="A101" i="38"/>
  <c r="A102" i="38"/>
  <c r="E31" i="39"/>
  <c r="E34" i="39"/>
  <c r="E29" i="39"/>
  <c r="E35" i="39"/>
  <c r="E32" i="39"/>
  <c r="E30" i="39"/>
  <c r="E33" i="39"/>
  <c r="I5" i="38"/>
  <c r="I12" i="38"/>
  <c r="I15" i="38"/>
  <c r="I8" i="38"/>
  <c r="I18" i="38"/>
  <c r="I14" i="38"/>
  <c r="I10" i="38"/>
  <c r="I6" i="38"/>
  <c r="I17" i="38"/>
  <c r="I11" i="38"/>
  <c r="I9" i="38"/>
  <c r="I16" i="38"/>
  <c r="I7" i="38"/>
  <c r="I13" i="38"/>
  <c r="G16" i="38" l="1"/>
  <c r="G17" i="38"/>
  <c r="G6" i="38" s="1"/>
  <c r="G15" i="38"/>
  <c r="G11" i="38"/>
  <c r="G9" i="38"/>
  <c r="G7" i="38"/>
  <c r="G14" i="38"/>
  <c r="G12" i="38"/>
  <c r="G8" i="38"/>
  <c r="G5" i="38"/>
  <c r="G10" i="38" l="1"/>
  <c r="G18" i="38"/>
  <c r="G13" i="38"/>
</calcChain>
</file>

<file path=xl/sharedStrings.xml><?xml version="1.0" encoding="utf-8"?>
<sst xmlns="http://schemas.openxmlformats.org/spreadsheetml/2006/main" count="40" uniqueCount="23">
  <si>
    <t>Mean</t>
  </si>
  <si>
    <t>Median</t>
  </si>
  <si>
    <t>Mode</t>
  </si>
  <si>
    <t>Count</t>
  </si>
  <si>
    <t>Standard Error</t>
  </si>
  <si>
    <t>Standard Deviation</t>
  </si>
  <si>
    <t>Range</t>
  </si>
  <si>
    <t>Minimum</t>
  </si>
  <si>
    <t>Maximum</t>
  </si>
  <si>
    <t>X</t>
  </si>
  <si>
    <t>First Try the example using fixed data, the randomize data</t>
  </si>
  <si>
    <t>C.V,</t>
  </si>
  <si>
    <t>Sum</t>
  </si>
  <si>
    <t>Skewness</t>
  </si>
  <si>
    <t>Kurtosis</t>
  </si>
  <si>
    <t>Sample Variance</t>
  </si>
  <si>
    <t>Dynamic</t>
  </si>
  <si>
    <t>`</t>
  </si>
  <si>
    <t>Column1</t>
  </si>
  <si>
    <t>How to compute Mean and StdDev when all data is available and when group data is available</t>
  </si>
  <si>
    <t xml:space="preserve">Sample. For example  a small random fraction of them that we may ask to fill a short questionnaire. </t>
  </si>
  <si>
    <t xml:space="preserve">Population. For example all incoming freshmen students to a college. </t>
  </si>
  <si>
    <t xml:space="preserve">A Sample is a representative of a population.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</si>
</sst>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&quot;$&quot;#,##0,"/>
    <numFmt numFmtId="165" formatCode="d\-mmm\-yyyy"/>
    <numFmt numFmtId="166" formatCode="#\ ???/???"/>
    <numFmt numFmtId="167" formatCode="0.0"/>
    <numFmt numFmtId="168" formatCode="0.000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Arial"/>
      <family val="2"/>
    </font>
    <font>
      <sz val="10"/>
      <name val="Arial"/>
      <family val="2"/>
    </font>
    <font>
      <sz val="12"/>
      <name val="Bookman Old Style"/>
      <family val="1"/>
    </font>
    <font>
      <b/>
      <sz val="10"/>
      <name val="Arial"/>
      <family val="2"/>
    </font>
    <font>
      <u/>
      <sz val="11"/>
      <color theme="10"/>
      <name val="Calibri"/>
      <family val="2"/>
    </font>
    <font>
      <b/>
      <sz val="16"/>
      <color indexed="53"/>
      <name val="Bell MT"/>
      <family val="1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4"/>
      <color theme="1"/>
      <name val="Book Antiqua"/>
      <family val="1"/>
    </font>
    <font>
      <shadow/>
      <sz val="24"/>
      <color theme="0"/>
      <name val="Book Antiqua"/>
      <family val="1"/>
    </font>
    <font>
      <shadow/>
      <sz val="24"/>
      <color rgb="FFFF0000"/>
      <name val="Book Antiqua"/>
      <family val="1"/>
    </font>
    <font>
      <sz val="22"/>
      <color theme="1"/>
      <name val="Book Antiqua"/>
      <family val="1"/>
    </font>
    <font>
      <b/>
      <shadow/>
      <sz val="24"/>
      <color theme="0"/>
      <name val="Book Antiqua"/>
      <family val="1"/>
    </font>
    <font>
      <b/>
      <sz val="24"/>
      <color theme="0"/>
      <name val="Book Antiqua"/>
      <family val="1"/>
    </font>
    <font>
      <sz val="12"/>
      <color theme="1"/>
      <name val="Book Antiqua"/>
      <family val="1"/>
    </font>
    <font>
      <sz val="11"/>
      <color theme="1"/>
      <name val="Book Antiqua"/>
      <family val="1"/>
    </font>
    <font>
      <i/>
      <sz val="11"/>
      <color theme="1"/>
      <name val="Book Antiqua"/>
      <family val="1"/>
    </font>
    <font>
      <b/>
      <shadow/>
      <sz val="12"/>
      <color theme="0"/>
      <name val="Book Antiqua"/>
      <family val="1"/>
    </font>
    <font>
      <shadow/>
      <sz val="12"/>
      <name val="Book Antiqua"/>
      <family val="1"/>
    </font>
    <font>
      <sz val="11"/>
      <color rgb="FF000000"/>
      <name val="Book Antiqua"/>
      <family val="1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53"/>
      </left>
      <right style="thick">
        <color indexed="53"/>
      </right>
      <top style="thick">
        <color indexed="53"/>
      </top>
      <bottom style="thick">
        <color indexed="53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3" fillId="5" borderId="2">
      <alignment wrapText="1"/>
    </xf>
    <xf numFmtId="0" fontId="3" fillId="5" borderId="2">
      <alignment horizontal="centerContinuous" wrapText="1"/>
    </xf>
    <xf numFmtId="44" fontId="4" fillId="0" borderId="0" applyFont="0" applyFill="0" applyBorder="0" applyAlignment="0" applyProtection="0"/>
    <xf numFmtId="164" fontId="5" fillId="0" borderId="0"/>
    <xf numFmtId="165" fontId="6" fillId="0" borderId="0" applyFont="0" applyFill="0" applyBorder="0" applyProtection="0">
      <alignment horizontal="center"/>
    </xf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  <xf numFmtId="9" fontId="1" fillId="0" borderId="0" applyFont="0" applyFill="0" applyBorder="0" applyAlignment="0" applyProtection="0"/>
    <xf numFmtId="166" fontId="8" fillId="6" borderId="3">
      <alignment horizontal="left" indent="2"/>
    </xf>
    <xf numFmtId="0" fontId="4" fillId="7" borderId="2">
      <alignment horizontal="centerContinuous" wrapText="1"/>
    </xf>
    <xf numFmtId="0" fontId="4" fillId="0" borderId="0">
      <alignment wrapText="1"/>
    </xf>
    <xf numFmtId="0" fontId="4" fillId="8" borderId="2">
      <alignment horizontal="centerContinuous" wrapText="1"/>
    </xf>
    <xf numFmtId="0" fontId="1" fillId="0" borderId="0"/>
    <xf numFmtId="0" fontId="2" fillId="3" borderId="2">
      <alignment wrapText="1"/>
    </xf>
    <xf numFmtId="0" fontId="9" fillId="4" borderId="2">
      <alignment horizontal="centerContinuous" wrapText="1"/>
    </xf>
    <xf numFmtId="0" fontId="4" fillId="2" borderId="2" applyFont="0">
      <alignment horizontal="centerContinuous" wrapText="1"/>
    </xf>
  </cellStyleXfs>
  <cellXfs count="38">
    <xf numFmtId="0" fontId="0" fillId="0" borderId="0" xfId="0"/>
    <xf numFmtId="0" fontId="11" fillId="0" borderId="0" xfId="0" applyFont="1"/>
    <xf numFmtId="0" fontId="12" fillId="10" borderId="0" xfId="0" applyFont="1" applyFill="1" applyBorder="1" applyAlignment="1">
      <alignment horizontal="center" vertical="center" readingOrder="1"/>
    </xf>
    <xf numFmtId="0" fontId="13" fillId="0" borderId="0" xfId="0" applyFont="1" applyBorder="1" applyAlignment="1">
      <alignment horizontal="left" vertical="center" readingOrder="1"/>
    </xf>
    <xf numFmtId="0" fontId="12" fillId="10" borderId="6" xfId="0" applyFont="1" applyFill="1" applyBorder="1" applyAlignment="1">
      <alignment horizontal="center" vertical="center" readingOrder="1"/>
    </xf>
    <xf numFmtId="0" fontId="11" fillId="0" borderId="1" xfId="0" applyFont="1" applyBorder="1"/>
    <xf numFmtId="0" fontId="11" fillId="0" borderId="0" xfId="0" applyFont="1" applyAlignment="1">
      <alignment horizontal="center"/>
    </xf>
    <xf numFmtId="2" fontId="11" fillId="0" borderId="0" xfId="0" applyNumberFormat="1" applyFont="1" applyAlignment="1">
      <alignment horizontal="center"/>
    </xf>
    <xf numFmtId="1" fontId="14" fillId="11" borderId="5" xfId="0" applyNumberFormat="1" applyFont="1" applyFill="1" applyBorder="1" applyAlignment="1">
      <alignment horizontal="center"/>
    </xf>
    <xf numFmtId="1" fontId="0" fillId="0" borderId="1" xfId="0" applyNumberFormat="1" applyBorder="1"/>
    <xf numFmtId="1" fontId="11" fillId="0" borderId="5" xfId="0" applyNumberFormat="1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1" fontId="14" fillId="11" borderId="4" xfId="0" applyNumberFormat="1" applyFont="1" applyFill="1" applyBorder="1" applyAlignment="1">
      <alignment horizontal="center"/>
    </xf>
    <xf numFmtId="1" fontId="0" fillId="0" borderId="0" xfId="0" applyNumberFormat="1" applyBorder="1"/>
    <xf numFmtId="1" fontId="11" fillId="0" borderId="4" xfId="0" applyNumberFormat="1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2" fontId="14" fillId="12" borderId="4" xfId="0" applyNumberFormat="1" applyFont="1" applyFill="1" applyBorder="1" applyAlignment="1">
      <alignment horizontal="center"/>
    </xf>
    <xf numFmtId="2" fontId="11" fillId="12" borderId="4" xfId="0" applyNumberFormat="1" applyFont="1" applyFill="1" applyBorder="1" applyAlignment="1">
      <alignment horizontal="center"/>
    </xf>
    <xf numFmtId="0" fontId="11" fillId="12" borderId="6" xfId="0" applyFont="1" applyFill="1" applyBorder="1" applyAlignment="1">
      <alignment horizontal="center"/>
    </xf>
    <xf numFmtId="167" fontId="14" fillId="12" borderId="4" xfId="0" applyNumberFormat="1" applyFont="1" applyFill="1" applyBorder="1" applyAlignment="1">
      <alignment horizontal="center"/>
    </xf>
    <xf numFmtId="167" fontId="11" fillId="12" borderId="4" xfId="0" applyNumberFormat="1" applyFont="1" applyFill="1" applyBorder="1" applyAlignment="1">
      <alignment horizontal="center"/>
    </xf>
    <xf numFmtId="167" fontId="14" fillId="11" borderId="4" xfId="0" applyNumberFormat="1" applyFont="1" applyFill="1" applyBorder="1" applyAlignment="1">
      <alignment horizontal="center"/>
    </xf>
    <xf numFmtId="167" fontId="11" fillId="0" borderId="4" xfId="0" applyNumberFormat="1" applyFont="1" applyBorder="1" applyAlignment="1">
      <alignment horizontal="center"/>
    </xf>
    <xf numFmtId="167" fontId="14" fillId="11" borderId="8" xfId="0" applyNumberFormat="1" applyFont="1" applyFill="1" applyBorder="1" applyAlignment="1">
      <alignment horizontal="center"/>
    </xf>
    <xf numFmtId="167" fontId="11" fillId="0" borderId="8" xfId="0" applyNumberFormat="1" applyFont="1" applyBorder="1" applyAlignment="1">
      <alignment horizontal="center"/>
    </xf>
    <xf numFmtId="0" fontId="15" fillId="9" borderId="9" xfId="0" applyFont="1" applyFill="1" applyBorder="1" applyAlignment="1">
      <alignment horizontal="center" vertical="center" readingOrder="1"/>
    </xf>
    <xf numFmtId="0" fontId="10" fillId="9" borderId="10" xfId="0" applyFont="1" applyFill="1" applyBorder="1"/>
    <xf numFmtId="0" fontId="16" fillId="9" borderId="10" xfId="0" applyFont="1" applyFill="1" applyBorder="1" applyAlignment="1">
      <alignment horizontal="center"/>
    </xf>
    <xf numFmtId="0" fontId="16" fillId="9" borderId="11" xfId="0" applyFont="1" applyFill="1" applyBorder="1" applyAlignment="1">
      <alignment horizontal="center"/>
    </xf>
    <xf numFmtId="0" fontId="17" fillId="0" borderId="0" xfId="0" applyFont="1"/>
    <xf numFmtId="0" fontId="18" fillId="0" borderId="1" xfId="0" applyFont="1" applyBorder="1"/>
    <xf numFmtId="0" fontId="18" fillId="0" borderId="0" xfId="0" applyFont="1"/>
    <xf numFmtId="168" fontId="17" fillId="0" borderId="0" xfId="0" applyNumberFormat="1" applyFont="1"/>
    <xf numFmtId="0" fontId="19" fillId="0" borderId="12" xfId="0" applyFont="1" applyBorder="1" applyAlignment="1">
      <alignment horizontal="centerContinuous"/>
    </xf>
    <xf numFmtId="0" fontId="20" fillId="9" borderId="0" xfId="0" applyFont="1" applyFill="1" applyAlignment="1">
      <alignment horizontal="center" vertical="center" readingOrder="1"/>
    </xf>
    <xf numFmtId="0" fontId="21" fillId="0" borderId="0" xfId="0" applyFont="1" applyAlignment="1">
      <alignment horizontal="center" vertical="center" readingOrder="1"/>
    </xf>
    <xf numFmtId="0" fontId="22" fillId="0" borderId="0" xfId="0" applyFont="1"/>
    <xf numFmtId="0" fontId="20" fillId="9" borderId="6" xfId="0" applyFont="1" applyFill="1" applyBorder="1" applyAlignment="1">
      <alignment horizontal="center" vertical="center" readingOrder="1"/>
    </xf>
  </cellXfs>
  <cellStyles count="17">
    <cellStyle name="blue" xfId="1" xr:uid="{00000000-0005-0000-0000-000000000000}"/>
    <cellStyle name="bluecenteraccrossselection" xfId="2" xr:uid="{00000000-0005-0000-0000-000001000000}"/>
    <cellStyle name="Currency 2" xfId="3" xr:uid="{00000000-0005-0000-0000-000002000000}"/>
    <cellStyle name="Currency Round to thousands" xfId="4" xr:uid="{00000000-0005-0000-0000-000003000000}"/>
    <cellStyle name="DarkBlueLabel" xfId="14" xr:uid="{00000000-0005-0000-0000-000004000000}"/>
    <cellStyle name="Four-Digit Year" xfId="5" xr:uid="{00000000-0005-0000-0000-000005000000}"/>
    <cellStyle name="Hyperlink 2" xfId="6" xr:uid="{00000000-0005-0000-0000-000007000000}"/>
    <cellStyle name="LightYellowLabelCentered" xfId="15" xr:uid="{00000000-0005-0000-0000-000008000000}"/>
    <cellStyle name="Normal" xfId="0" builtinId="0"/>
    <cellStyle name="Normal 2" xfId="7" xr:uid="{00000000-0005-0000-0000-00000A000000}"/>
    <cellStyle name="Normal 2 2" xfId="13" xr:uid="{00000000-0005-0000-0000-00000B000000}"/>
    <cellStyle name="Percent 2" xfId="8" xr:uid="{00000000-0005-0000-0000-00000C000000}"/>
    <cellStyle name="Rad" xfId="9" xr:uid="{00000000-0005-0000-0000-00000D000000}"/>
    <cellStyle name="redcenteraccrossselection" xfId="10" xr:uid="{00000000-0005-0000-0000-00000E000000}"/>
    <cellStyle name="Wrap Text" xfId="11" xr:uid="{00000000-0005-0000-0000-00000F000000}"/>
    <cellStyle name="yellowcenteraccrossselection" xfId="12" xr:uid="{00000000-0005-0000-0000-000010000000}"/>
    <cellStyle name="YellowCenterAcrossSelection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2035\AppData\Local\Microsoft\Windows\Temporary%20Internet%20Files\Low\Content.IE5\E8MR10H7\Busn210ch0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.AveStdDevSetOF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PD(1)"/>
      <sheetName val="PD(1)an"/>
      <sheetName val="PD(2)"/>
      <sheetName val="PD(2)an"/>
      <sheetName val="PD(3)"/>
      <sheetName val="PD(3)an"/>
      <sheetName val="EVSD(1)"/>
      <sheetName val="EVSD(1)an"/>
      <sheetName val="EVSD(2)"/>
      <sheetName val="EVSD(2)an"/>
      <sheetName val="EVSD(3)"/>
      <sheetName val="EVSD(3)an"/>
      <sheetName val="BDPD"/>
      <sheetName val="B(1)"/>
      <sheetName val="B(1)an"/>
      <sheetName val="B(2)"/>
      <sheetName val="B(2an)"/>
      <sheetName val="B(2.5)"/>
      <sheetName val="B(2.5an)"/>
      <sheetName val="B(3)"/>
      <sheetName val="B(4)"/>
      <sheetName val="B(5)"/>
      <sheetName val="B(5an)"/>
      <sheetName val="P(1)"/>
      <sheetName val="P(1an)"/>
      <sheetName val="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B1">
            <v>8</v>
          </cell>
        </row>
        <row r="6">
          <cell r="A6">
            <v>0</v>
          </cell>
          <cell r="B6">
            <v>0.24787589110824962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Ave.Var.CV"/>
      <sheetName val="Practice"/>
    </sheetNames>
    <sheetDataSet>
      <sheetData sheetId="0" refreshError="1"/>
      <sheetData sheetId="1">
        <row r="2">
          <cell r="B2" t="str">
            <v>X</v>
          </cell>
        </row>
        <row r="3">
          <cell r="A3">
            <v>89</v>
          </cell>
          <cell r="B3">
            <v>81</v>
          </cell>
        </row>
        <row r="4">
          <cell r="A4">
            <v>68</v>
          </cell>
          <cell r="B4">
            <v>85</v>
          </cell>
        </row>
        <row r="5">
          <cell r="A5">
            <v>67</v>
          </cell>
          <cell r="B5">
            <v>68</v>
          </cell>
        </row>
        <row r="6">
          <cell r="A6">
            <v>84</v>
          </cell>
          <cell r="B6">
            <v>64</v>
          </cell>
        </row>
        <row r="7">
          <cell r="A7">
            <v>69</v>
          </cell>
          <cell r="B7">
            <v>68</v>
          </cell>
        </row>
        <row r="8">
          <cell r="A8">
            <v>74</v>
          </cell>
          <cell r="B8">
            <v>58</v>
          </cell>
        </row>
        <row r="9">
          <cell r="A9">
            <v>67</v>
          </cell>
          <cell r="B9">
            <v>64</v>
          </cell>
        </row>
        <row r="10">
          <cell r="A10">
            <v>82</v>
          </cell>
          <cell r="B10">
            <v>75</v>
          </cell>
        </row>
        <row r="11">
          <cell r="A11">
            <v>81</v>
          </cell>
          <cell r="B11">
            <v>82</v>
          </cell>
        </row>
        <row r="12">
          <cell r="A12">
            <v>74</v>
          </cell>
          <cell r="B12">
            <v>61</v>
          </cell>
        </row>
        <row r="13">
          <cell r="A13">
            <v>64</v>
          </cell>
          <cell r="B13">
            <v>79</v>
          </cell>
        </row>
        <row r="14">
          <cell r="A14">
            <v>90</v>
          </cell>
          <cell r="B14">
            <v>66</v>
          </cell>
        </row>
        <row r="15">
          <cell r="A15">
            <v>84</v>
          </cell>
          <cell r="B15">
            <v>52</v>
          </cell>
        </row>
        <row r="16">
          <cell r="A16">
            <v>67</v>
          </cell>
          <cell r="B16">
            <v>88</v>
          </cell>
        </row>
        <row r="17">
          <cell r="A17">
            <v>93</v>
          </cell>
          <cell r="B17">
            <v>59</v>
          </cell>
        </row>
        <row r="18">
          <cell r="A18">
            <v>84</v>
          </cell>
          <cell r="B18">
            <v>68</v>
          </cell>
        </row>
        <row r="19">
          <cell r="A19">
            <v>67</v>
          </cell>
          <cell r="B19">
            <v>70</v>
          </cell>
        </row>
        <row r="20">
          <cell r="A20">
            <v>83</v>
          </cell>
          <cell r="B20">
            <v>84</v>
          </cell>
        </row>
        <row r="21">
          <cell r="A21">
            <v>63</v>
          </cell>
          <cell r="B21">
            <v>74</v>
          </cell>
        </row>
        <row r="22">
          <cell r="A22">
            <v>66</v>
          </cell>
          <cell r="B22">
            <v>65</v>
          </cell>
        </row>
        <row r="23">
          <cell r="A23">
            <v>83</v>
          </cell>
          <cell r="B23">
            <v>88</v>
          </cell>
        </row>
        <row r="24">
          <cell r="A24">
            <v>65</v>
          </cell>
          <cell r="B24">
            <v>84</v>
          </cell>
        </row>
        <row r="25">
          <cell r="A25">
            <v>54</v>
          </cell>
          <cell r="B25">
            <v>89</v>
          </cell>
        </row>
        <row r="26">
          <cell r="A26">
            <v>57</v>
          </cell>
          <cell r="B26">
            <v>87</v>
          </cell>
        </row>
        <row r="27">
          <cell r="A27">
            <v>86</v>
          </cell>
          <cell r="B27">
            <v>55</v>
          </cell>
        </row>
        <row r="28">
          <cell r="A28">
            <v>94</v>
          </cell>
          <cell r="B28">
            <v>82</v>
          </cell>
        </row>
        <row r="29">
          <cell r="A29">
            <v>95</v>
          </cell>
          <cell r="B29">
            <v>64</v>
          </cell>
        </row>
        <row r="30">
          <cell r="A30">
            <v>62</v>
          </cell>
          <cell r="B30">
            <v>72</v>
          </cell>
        </row>
        <row r="31">
          <cell r="A31">
            <v>64</v>
          </cell>
          <cell r="B31">
            <v>57</v>
          </cell>
        </row>
        <row r="32">
          <cell r="A32">
            <v>70</v>
          </cell>
          <cell r="B32">
            <v>72</v>
          </cell>
        </row>
        <row r="33">
          <cell r="A33">
            <v>87</v>
          </cell>
          <cell r="B33">
            <v>88</v>
          </cell>
        </row>
        <row r="34">
          <cell r="A34">
            <v>78</v>
          </cell>
          <cell r="B34">
            <v>61</v>
          </cell>
        </row>
        <row r="35">
          <cell r="A35">
            <v>87</v>
          </cell>
          <cell r="B35">
            <v>78</v>
          </cell>
        </row>
        <row r="36">
          <cell r="A36">
            <v>55</v>
          </cell>
          <cell r="B36">
            <v>68</v>
          </cell>
        </row>
        <row r="37">
          <cell r="A37">
            <v>78</v>
          </cell>
          <cell r="B37">
            <v>87</v>
          </cell>
        </row>
        <row r="38">
          <cell r="A38">
            <v>73</v>
          </cell>
          <cell r="B38">
            <v>67</v>
          </cell>
        </row>
        <row r="39">
          <cell r="A39">
            <v>64</v>
          </cell>
          <cell r="B39">
            <v>62</v>
          </cell>
        </row>
        <row r="40">
          <cell r="A40">
            <v>58</v>
          </cell>
          <cell r="B40">
            <v>63</v>
          </cell>
        </row>
        <row r="41">
          <cell r="A41">
            <v>87</v>
          </cell>
          <cell r="B41">
            <v>90</v>
          </cell>
        </row>
        <row r="42">
          <cell r="A42">
            <v>86</v>
          </cell>
          <cell r="B42">
            <v>85</v>
          </cell>
        </row>
        <row r="43">
          <cell r="A43">
            <v>89</v>
          </cell>
          <cell r="B43">
            <v>65</v>
          </cell>
        </row>
        <row r="44">
          <cell r="A44">
            <v>58</v>
          </cell>
          <cell r="B44">
            <v>68</v>
          </cell>
        </row>
        <row r="45">
          <cell r="A45">
            <v>80</v>
          </cell>
          <cell r="B45">
            <v>88</v>
          </cell>
        </row>
        <row r="46">
          <cell r="A46">
            <v>60</v>
          </cell>
          <cell r="B46">
            <v>87</v>
          </cell>
        </row>
        <row r="47">
          <cell r="A47">
            <v>66</v>
          </cell>
          <cell r="B47">
            <v>67</v>
          </cell>
        </row>
        <row r="48">
          <cell r="A48">
            <v>53</v>
          </cell>
          <cell r="B48">
            <v>58</v>
          </cell>
        </row>
        <row r="49">
          <cell r="A49">
            <v>87</v>
          </cell>
          <cell r="B49">
            <v>87</v>
          </cell>
        </row>
        <row r="50">
          <cell r="A50">
            <v>88</v>
          </cell>
          <cell r="B50">
            <v>82</v>
          </cell>
        </row>
        <row r="51">
          <cell r="A51">
            <v>62</v>
          </cell>
          <cell r="B51">
            <v>81</v>
          </cell>
        </row>
        <row r="52">
          <cell r="A52">
            <v>59</v>
          </cell>
          <cell r="B52">
            <v>78</v>
          </cell>
        </row>
        <row r="53">
          <cell r="A53">
            <v>60</v>
          </cell>
          <cell r="B53">
            <v>88</v>
          </cell>
        </row>
        <row r="54">
          <cell r="A54">
            <v>76</v>
          </cell>
          <cell r="B54">
            <v>63</v>
          </cell>
        </row>
        <row r="55">
          <cell r="A55">
            <v>66</v>
          </cell>
          <cell r="B55">
            <v>62</v>
          </cell>
        </row>
        <row r="56">
          <cell r="A56">
            <v>61</v>
          </cell>
          <cell r="B56">
            <v>86</v>
          </cell>
        </row>
        <row r="57">
          <cell r="A57">
            <v>61</v>
          </cell>
          <cell r="B57">
            <v>92</v>
          </cell>
        </row>
        <row r="58">
          <cell r="A58">
            <v>56</v>
          </cell>
          <cell r="B58">
            <v>58</v>
          </cell>
        </row>
        <row r="59">
          <cell r="A59">
            <v>75</v>
          </cell>
          <cell r="B59">
            <v>89</v>
          </cell>
        </row>
        <row r="60">
          <cell r="A60">
            <v>59</v>
          </cell>
          <cell r="B60">
            <v>84</v>
          </cell>
        </row>
        <row r="61">
          <cell r="A61">
            <v>62</v>
          </cell>
          <cell r="B61">
            <v>72</v>
          </cell>
        </row>
        <row r="62">
          <cell r="A62">
            <v>86</v>
          </cell>
          <cell r="B62">
            <v>87</v>
          </cell>
        </row>
        <row r="63">
          <cell r="A63">
            <v>90</v>
          </cell>
          <cell r="B63">
            <v>76</v>
          </cell>
        </row>
        <row r="64">
          <cell r="A64">
            <v>80</v>
          </cell>
          <cell r="B64">
            <v>62</v>
          </cell>
        </row>
        <row r="65">
          <cell r="A65">
            <v>58</v>
          </cell>
          <cell r="B65">
            <v>81</v>
          </cell>
        </row>
        <row r="66">
          <cell r="A66">
            <v>63</v>
          </cell>
          <cell r="B66">
            <v>63</v>
          </cell>
        </row>
        <row r="67">
          <cell r="A67">
            <v>80</v>
          </cell>
          <cell r="B67">
            <v>64</v>
          </cell>
        </row>
        <row r="68">
          <cell r="A68">
            <v>67</v>
          </cell>
          <cell r="B68">
            <v>91</v>
          </cell>
        </row>
        <row r="69">
          <cell r="A69">
            <v>90</v>
          </cell>
          <cell r="B69">
            <v>72</v>
          </cell>
        </row>
        <row r="70">
          <cell r="A70">
            <v>67</v>
          </cell>
          <cell r="B70">
            <v>87</v>
          </cell>
        </row>
        <row r="71">
          <cell r="A71">
            <v>75</v>
          </cell>
          <cell r="B71">
            <v>61</v>
          </cell>
        </row>
        <row r="72">
          <cell r="A72">
            <v>89</v>
          </cell>
          <cell r="B72">
            <v>67</v>
          </cell>
        </row>
        <row r="73">
          <cell r="A73">
            <v>64</v>
          </cell>
          <cell r="B73">
            <v>68</v>
          </cell>
        </row>
        <row r="74">
          <cell r="A74">
            <v>88</v>
          </cell>
          <cell r="B74">
            <v>62</v>
          </cell>
        </row>
        <row r="75">
          <cell r="A75">
            <v>92</v>
          </cell>
          <cell r="B75">
            <v>71</v>
          </cell>
        </row>
        <row r="76">
          <cell r="A76">
            <v>73</v>
          </cell>
          <cell r="B76">
            <v>79</v>
          </cell>
        </row>
        <row r="77">
          <cell r="A77">
            <v>93</v>
          </cell>
          <cell r="B77">
            <v>61</v>
          </cell>
        </row>
        <row r="78">
          <cell r="A78">
            <v>82</v>
          </cell>
          <cell r="B78">
            <v>91</v>
          </cell>
        </row>
        <row r="79">
          <cell r="A79">
            <v>82</v>
          </cell>
          <cell r="B79">
            <v>79</v>
          </cell>
        </row>
        <row r="80">
          <cell r="A80">
            <v>84</v>
          </cell>
          <cell r="B80">
            <v>64</v>
          </cell>
        </row>
        <row r="81">
          <cell r="A81">
            <v>81</v>
          </cell>
          <cell r="B81">
            <v>67</v>
          </cell>
        </row>
        <row r="82">
          <cell r="A82">
            <v>81</v>
          </cell>
          <cell r="B82">
            <v>81</v>
          </cell>
        </row>
        <row r="83">
          <cell r="A83">
            <v>81</v>
          </cell>
          <cell r="B83">
            <v>86</v>
          </cell>
        </row>
        <row r="84">
          <cell r="A84">
            <v>80</v>
          </cell>
          <cell r="B84">
            <v>70</v>
          </cell>
        </row>
        <row r="85">
          <cell r="A85">
            <v>59</v>
          </cell>
          <cell r="B85">
            <v>86</v>
          </cell>
        </row>
        <row r="86">
          <cell r="A86">
            <v>99</v>
          </cell>
          <cell r="B86">
            <v>89</v>
          </cell>
        </row>
        <row r="87">
          <cell r="A87">
            <v>88</v>
          </cell>
          <cell r="B87">
            <v>86</v>
          </cell>
        </row>
        <row r="88">
          <cell r="A88">
            <v>92</v>
          </cell>
          <cell r="B88">
            <v>65</v>
          </cell>
        </row>
        <row r="89">
          <cell r="A89">
            <v>85</v>
          </cell>
          <cell r="B89">
            <v>80</v>
          </cell>
        </row>
        <row r="90">
          <cell r="A90">
            <v>82</v>
          </cell>
          <cell r="B90">
            <v>68</v>
          </cell>
        </row>
        <row r="91">
          <cell r="A91">
            <v>87</v>
          </cell>
          <cell r="B91">
            <v>62</v>
          </cell>
        </row>
        <row r="92">
          <cell r="A92">
            <v>68</v>
          </cell>
          <cell r="B92">
            <v>66</v>
          </cell>
        </row>
        <row r="93">
          <cell r="A93">
            <v>69</v>
          </cell>
          <cell r="B93">
            <v>86</v>
          </cell>
        </row>
        <row r="94">
          <cell r="A94">
            <v>90</v>
          </cell>
          <cell r="B94">
            <v>77</v>
          </cell>
        </row>
        <row r="95">
          <cell r="A95">
            <v>84</v>
          </cell>
          <cell r="B95">
            <v>67</v>
          </cell>
        </row>
        <row r="96">
          <cell r="A96">
            <v>68</v>
          </cell>
          <cell r="B96">
            <v>90</v>
          </cell>
        </row>
        <row r="97">
          <cell r="A97">
            <v>91</v>
          </cell>
          <cell r="B97">
            <v>73</v>
          </cell>
        </row>
        <row r="98">
          <cell r="A98">
            <v>66</v>
          </cell>
          <cell r="B98">
            <v>73</v>
          </cell>
        </row>
        <row r="99">
          <cell r="A99">
            <v>63</v>
          </cell>
          <cell r="B99">
            <v>64</v>
          </cell>
        </row>
        <row r="100">
          <cell r="A100">
            <v>85</v>
          </cell>
          <cell r="B100">
            <v>61</v>
          </cell>
        </row>
        <row r="101">
          <cell r="A101">
            <v>73</v>
          </cell>
          <cell r="B101">
            <v>61</v>
          </cell>
        </row>
        <row r="102">
          <cell r="A102">
            <v>82</v>
          </cell>
          <cell r="B102">
            <v>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02"/>
  <sheetViews>
    <sheetView zoomScale="53" zoomScaleNormal="53" workbookViewId="0">
      <selection activeCell="N25" sqref="N25"/>
    </sheetView>
  </sheetViews>
  <sheetFormatPr defaultRowHeight="37.5" customHeight="1" x14ac:dyDescent="0.25"/>
  <cols>
    <col min="1" max="1" width="13.42578125" customWidth="1"/>
    <col min="4" max="4" width="43.85546875" bestFit="1" customWidth="1"/>
    <col min="5" max="5" width="17.42578125" bestFit="1" customWidth="1"/>
    <col min="7" max="7" width="21.140625" bestFit="1" customWidth="1"/>
    <col min="8" max="8" width="4.85546875" customWidth="1"/>
    <col min="9" max="9" width="9.140625" customWidth="1"/>
  </cols>
  <sheetData>
    <row r="1" spans="1:10" ht="37.5" customHeight="1" thickBot="1" x14ac:dyDescent="0.55000000000000004">
      <c r="A1" s="5" t="s">
        <v>19</v>
      </c>
    </row>
    <row r="2" spans="1:10" ht="37.5" customHeight="1" x14ac:dyDescent="0.5">
      <c r="A2" s="4" t="s">
        <v>9</v>
      </c>
      <c r="B2" s="6" t="str">
        <f>[2]Practice!B2</f>
        <v>X</v>
      </c>
    </row>
    <row r="3" spans="1:10" ht="37.5" customHeight="1" thickBot="1" x14ac:dyDescent="0.55000000000000004">
      <c r="A3" s="2">
        <f>[2]Practice!A3</f>
        <v>89</v>
      </c>
      <c r="B3" s="6">
        <f>[2]Practice!B3</f>
        <v>81</v>
      </c>
      <c r="D3" s="6" t="s">
        <v>18</v>
      </c>
      <c r="E3" s="6"/>
    </row>
    <row r="4" spans="1:10" ht="37.5" customHeight="1" thickBot="1" x14ac:dyDescent="0.55000000000000004">
      <c r="A4" s="2">
        <f>[2]Practice!A4</f>
        <v>68</v>
      </c>
      <c r="B4" s="6">
        <f>[2]Practice!B4</f>
        <v>85</v>
      </c>
      <c r="D4" s="28" t="s">
        <v>17</v>
      </c>
      <c r="E4" s="27"/>
      <c r="F4" s="26"/>
      <c r="G4" s="25" t="s">
        <v>16</v>
      </c>
    </row>
    <row r="5" spans="1:10" ht="37.5" customHeight="1" x14ac:dyDescent="0.5">
      <c r="A5" s="2">
        <f>[2]Practice!A5</f>
        <v>67</v>
      </c>
      <c r="B5" s="6">
        <f>[2]Practice!B5</f>
        <v>68</v>
      </c>
      <c r="D5" s="15" t="s">
        <v>0</v>
      </c>
      <c r="E5" s="24">
        <v>73.91</v>
      </c>
      <c r="G5" s="23">
        <f>AVERAGE($B$3:$B$102)</f>
        <v>73.91</v>
      </c>
      <c r="I5" s="1" t="str">
        <f t="shared" ref="I5:I18" ca="1" si="0">_xlfn.FORMULATEXT(G5)</f>
        <v>=AVERAGE($B$3:$B$102)</v>
      </c>
      <c r="J5" s="1"/>
    </row>
    <row r="6" spans="1:10" ht="37.5" customHeight="1" x14ac:dyDescent="0.5">
      <c r="A6" s="2">
        <f>[2]Practice!A6</f>
        <v>84</v>
      </c>
      <c r="B6" s="6">
        <f>[2]Practice!B6</f>
        <v>64</v>
      </c>
      <c r="D6" s="18" t="s">
        <v>4</v>
      </c>
      <c r="E6" s="20">
        <v>1.0873092541413452</v>
      </c>
      <c r="G6" s="19">
        <f>_xlfn.STDEV.S($B$3:$B$102)/SQRT(G17)</f>
        <v>1.0873092541413452</v>
      </c>
      <c r="I6" s="1" t="str">
        <f t="shared" ca="1" si="0"/>
        <v>=STDEV.S($B$3:$B$102)/SQRT(G17)</v>
      </c>
      <c r="J6" s="1"/>
    </row>
    <row r="7" spans="1:10" ht="37.5" customHeight="1" x14ac:dyDescent="0.5">
      <c r="A7" s="2">
        <f>[2]Practice!A7</f>
        <v>69</v>
      </c>
      <c r="B7" s="6">
        <f>[2]Practice!B7</f>
        <v>68</v>
      </c>
      <c r="D7" s="15" t="s">
        <v>1</v>
      </c>
      <c r="E7" s="14">
        <v>72</v>
      </c>
      <c r="G7" s="12">
        <f>MEDIAN($B$3:$B$102)</f>
        <v>72</v>
      </c>
      <c r="I7" s="1" t="str">
        <f t="shared" ca="1" si="0"/>
        <v>=MEDIAN($B$3:$B$102)</v>
      </c>
      <c r="J7" s="1"/>
    </row>
    <row r="8" spans="1:10" ht="37.5" customHeight="1" x14ac:dyDescent="0.5">
      <c r="A8" s="2">
        <f>[2]Practice!A8</f>
        <v>74</v>
      </c>
      <c r="B8" s="6">
        <f>[2]Practice!B8</f>
        <v>58</v>
      </c>
      <c r="D8" s="15" t="s">
        <v>2</v>
      </c>
      <c r="E8" s="14">
        <v>68</v>
      </c>
      <c r="G8" s="12">
        <f>MODE($B$3:$B$102)</f>
        <v>68</v>
      </c>
      <c r="I8" s="1" t="str">
        <f t="shared" ca="1" si="0"/>
        <v>=MODE($B$3:$B$102)</v>
      </c>
      <c r="J8" s="1"/>
    </row>
    <row r="9" spans="1:10" ht="37.5" customHeight="1" x14ac:dyDescent="0.5">
      <c r="A9" s="2">
        <f>[2]Practice!A9</f>
        <v>67</v>
      </c>
      <c r="B9" s="6">
        <f>[2]Practice!B9</f>
        <v>64</v>
      </c>
      <c r="D9" s="15" t="s">
        <v>5</v>
      </c>
      <c r="E9" s="22">
        <v>10.873092541413452</v>
      </c>
      <c r="G9" s="21">
        <f>_xlfn.STDEV.S($B$3:$B$102)</f>
        <v>10.873092541413452</v>
      </c>
      <c r="I9" s="1" t="str">
        <f t="shared" ca="1" si="0"/>
        <v>=STDEV.S($B$3:$B$102)</v>
      </c>
      <c r="J9" s="1"/>
    </row>
    <row r="10" spans="1:10" ht="37.5" customHeight="1" x14ac:dyDescent="0.5">
      <c r="A10" s="2">
        <f>[2]Practice!A10</f>
        <v>82</v>
      </c>
      <c r="B10" s="6">
        <f>[2]Practice!B10</f>
        <v>75</v>
      </c>
      <c r="D10" s="15" t="s">
        <v>15</v>
      </c>
      <c r="E10" s="22">
        <v>118.22414141414085</v>
      </c>
      <c r="G10" s="21">
        <f>G9^2</f>
        <v>118.22414141414085</v>
      </c>
      <c r="I10" s="1" t="str">
        <f t="shared" ca="1" si="0"/>
        <v>=G9^2</v>
      </c>
      <c r="J10" s="1"/>
    </row>
    <row r="11" spans="1:10" ht="37.5" customHeight="1" x14ac:dyDescent="0.5">
      <c r="A11" s="2">
        <f>[2]Practice!A11</f>
        <v>81</v>
      </c>
      <c r="B11" s="6">
        <f>[2]Practice!B11</f>
        <v>82</v>
      </c>
      <c r="D11" s="18" t="s">
        <v>14</v>
      </c>
      <c r="E11" s="20">
        <v>-1.3756962646174196</v>
      </c>
      <c r="G11" s="19">
        <f>KURT($B$3:$B$102)</f>
        <v>-1.3756962646174196</v>
      </c>
      <c r="I11" s="1" t="str">
        <f t="shared" ca="1" si="0"/>
        <v>=KURT($B$3:$B$102)</v>
      </c>
      <c r="J11" s="1"/>
    </row>
    <row r="12" spans="1:10" ht="37.5" customHeight="1" x14ac:dyDescent="0.5">
      <c r="A12" s="2">
        <f>[2]Practice!A12</f>
        <v>74</v>
      </c>
      <c r="B12" s="6">
        <f>[2]Practice!B12</f>
        <v>61</v>
      </c>
      <c r="D12" s="18" t="s">
        <v>13</v>
      </c>
      <c r="E12" s="17">
        <v>4.8022923719369184E-2</v>
      </c>
      <c r="G12" s="16">
        <f>SKEW($B$3:$B$102)</f>
        <v>4.8022923719369184E-2</v>
      </c>
      <c r="I12" s="1" t="str">
        <f t="shared" ca="1" si="0"/>
        <v>=SKEW($B$3:$B$102)</v>
      </c>
      <c r="J12" s="1"/>
    </row>
    <row r="13" spans="1:10" ht="37.5" customHeight="1" x14ac:dyDescent="0.5">
      <c r="A13" s="2">
        <f>[2]Practice!A13</f>
        <v>64</v>
      </c>
      <c r="B13" s="6">
        <f>[2]Practice!B13</f>
        <v>79</v>
      </c>
      <c r="D13" s="15" t="s">
        <v>6</v>
      </c>
      <c r="E13" s="14">
        <v>40</v>
      </c>
      <c r="G13" s="12">
        <f>G15-G14</f>
        <v>40</v>
      </c>
      <c r="I13" s="1" t="str">
        <f t="shared" ca="1" si="0"/>
        <v>=G15-G14</v>
      </c>
      <c r="J13" s="1"/>
    </row>
    <row r="14" spans="1:10" ht="37.5" customHeight="1" x14ac:dyDescent="0.5">
      <c r="A14" s="2">
        <f>[2]Practice!A14</f>
        <v>90</v>
      </c>
      <c r="B14" s="6">
        <f>[2]Practice!B14</f>
        <v>66</v>
      </c>
      <c r="D14" s="15" t="s">
        <v>7</v>
      </c>
      <c r="E14" s="14">
        <v>52</v>
      </c>
      <c r="F14" s="13"/>
      <c r="G14" s="12">
        <f>MIN($B$3:$B$102)</f>
        <v>52</v>
      </c>
      <c r="I14" s="1" t="str">
        <f t="shared" ca="1" si="0"/>
        <v>=MIN($B$3:$B$102)</v>
      </c>
      <c r="J14" s="1"/>
    </row>
    <row r="15" spans="1:10" ht="37.5" customHeight="1" x14ac:dyDescent="0.5">
      <c r="A15" s="2">
        <f>[2]Practice!A15</f>
        <v>84</v>
      </c>
      <c r="B15" s="6">
        <f>[2]Practice!B15</f>
        <v>52</v>
      </c>
      <c r="D15" s="15" t="s">
        <v>8</v>
      </c>
      <c r="E15" s="14">
        <v>92</v>
      </c>
      <c r="F15" s="13"/>
      <c r="G15" s="12">
        <f>MAX($B$3:$B$102)</f>
        <v>92</v>
      </c>
      <c r="I15" s="1" t="str">
        <f t="shared" ca="1" si="0"/>
        <v>=MAX($B$3:$B$102)</v>
      </c>
      <c r="J15" s="1"/>
    </row>
    <row r="16" spans="1:10" ht="37.5" customHeight="1" x14ac:dyDescent="0.5">
      <c r="A16" s="2">
        <f>[2]Practice!A16</f>
        <v>67</v>
      </c>
      <c r="B16" s="6">
        <f>[2]Practice!B16</f>
        <v>88</v>
      </c>
      <c r="D16" s="15" t="s">
        <v>12</v>
      </c>
      <c r="E16" s="14">
        <v>7391</v>
      </c>
      <c r="F16" s="13"/>
      <c r="G16" s="12">
        <f>SUM($B$3:$B$102)</f>
        <v>7391</v>
      </c>
      <c r="I16" s="1" t="str">
        <f t="shared" ca="1" si="0"/>
        <v>=SUM($B$3:$B$102)</v>
      </c>
      <c r="J16" s="1"/>
    </row>
    <row r="17" spans="1:10" ht="37.5" customHeight="1" thickBot="1" x14ac:dyDescent="0.55000000000000004">
      <c r="A17" s="2">
        <f>[2]Practice!A17</f>
        <v>93</v>
      </c>
      <c r="B17" s="6">
        <f>[2]Practice!B17</f>
        <v>59</v>
      </c>
      <c r="D17" s="11" t="s">
        <v>3</v>
      </c>
      <c r="E17" s="10">
        <v>100</v>
      </c>
      <c r="F17" s="9"/>
      <c r="G17" s="8">
        <f>COUNT($B$3:$B$102)</f>
        <v>100</v>
      </c>
      <c r="I17" s="1" t="str">
        <f t="shared" ca="1" si="0"/>
        <v>=COUNT($B$3:$B$102)</v>
      </c>
      <c r="J17" s="1"/>
    </row>
    <row r="18" spans="1:10" ht="37.5" customHeight="1" x14ac:dyDescent="0.5">
      <c r="A18" s="2">
        <f>[2]Practice!A18</f>
        <v>84</v>
      </c>
      <c r="B18" s="6">
        <f>[2]Practice!B18</f>
        <v>68</v>
      </c>
      <c r="F18" s="1" t="s">
        <v>11</v>
      </c>
      <c r="G18" s="7">
        <f>G9/G5</f>
        <v>0.14711260372633544</v>
      </c>
      <c r="I18" s="1" t="str">
        <f t="shared" ca="1" si="0"/>
        <v>=G9/G5</v>
      </c>
    </row>
    <row r="19" spans="1:10" ht="37.5" customHeight="1" x14ac:dyDescent="0.5">
      <c r="A19" s="2">
        <f>[2]Practice!A19</f>
        <v>67</v>
      </c>
      <c r="B19" s="6">
        <f>[2]Practice!B19</f>
        <v>70</v>
      </c>
      <c r="D19" s="3" t="s">
        <v>10</v>
      </c>
    </row>
    <row r="20" spans="1:10" ht="37.5" customHeight="1" x14ac:dyDescent="0.5">
      <c r="A20" s="2">
        <f>[2]Practice!A20</f>
        <v>83</v>
      </c>
      <c r="B20" s="6">
        <f>[2]Practice!B20</f>
        <v>84</v>
      </c>
    </row>
    <row r="21" spans="1:10" ht="37.5" customHeight="1" x14ac:dyDescent="0.5">
      <c r="A21" s="2">
        <f>[2]Practice!A21</f>
        <v>63</v>
      </c>
      <c r="B21" s="6">
        <f>[2]Practice!B21</f>
        <v>74</v>
      </c>
    </row>
    <row r="22" spans="1:10" ht="37.5" customHeight="1" x14ac:dyDescent="0.5">
      <c r="A22" s="2">
        <f>[2]Practice!A22</f>
        <v>66</v>
      </c>
      <c r="B22" s="6">
        <f>[2]Practice!B22</f>
        <v>65</v>
      </c>
    </row>
    <row r="23" spans="1:10" ht="37.5" customHeight="1" x14ac:dyDescent="0.5">
      <c r="A23" s="2">
        <f>[2]Practice!A23</f>
        <v>83</v>
      </c>
      <c r="B23" s="6">
        <f>[2]Practice!B23</f>
        <v>88</v>
      </c>
    </row>
    <row r="24" spans="1:10" ht="37.5" customHeight="1" x14ac:dyDescent="0.5">
      <c r="A24" s="2">
        <f>[2]Practice!A24</f>
        <v>65</v>
      </c>
      <c r="B24" s="6">
        <f>[2]Practice!B24</f>
        <v>84</v>
      </c>
    </row>
    <row r="25" spans="1:10" ht="37.5" customHeight="1" x14ac:dyDescent="0.5">
      <c r="A25" s="2">
        <f>[2]Practice!A25</f>
        <v>54</v>
      </c>
      <c r="B25" s="6">
        <f>[2]Practice!B25</f>
        <v>89</v>
      </c>
    </row>
    <row r="26" spans="1:10" ht="37.5" customHeight="1" x14ac:dyDescent="0.5">
      <c r="A26" s="2">
        <f>[2]Practice!A26</f>
        <v>57</v>
      </c>
      <c r="B26" s="6">
        <f>[2]Practice!B26</f>
        <v>87</v>
      </c>
    </row>
    <row r="27" spans="1:10" ht="37.5" customHeight="1" x14ac:dyDescent="0.5">
      <c r="A27" s="2">
        <f>[2]Practice!A27</f>
        <v>86</v>
      </c>
      <c r="B27" s="6">
        <f>[2]Practice!B27</f>
        <v>55</v>
      </c>
    </row>
    <row r="28" spans="1:10" ht="37.5" customHeight="1" x14ac:dyDescent="0.5">
      <c r="A28" s="2">
        <f>[2]Practice!A28</f>
        <v>94</v>
      </c>
      <c r="B28" s="6">
        <f>[2]Practice!B28</f>
        <v>82</v>
      </c>
    </row>
    <row r="29" spans="1:10" ht="37.5" customHeight="1" x14ac:dyDescent="0.5">
      <c r="A29" s="2">
        <f>[2]Practice!A29</f>
        <v>95</v>
      </c>
      <c r="B29" s="6">
        <f>[2]Practice!B29</f>
        <v>64</v>
      </c>
    </row>
    <row r="30" spans="1:10" ht="37.5" customHeight="1" x14ac:dyDescent="0.5">
      <c r="A30" s="2">
        <f>[2]Practice!A30</f>
        <v>62</v>
      </c>
      <c r="B30" s="6">
        <f>[2]Practice!B30</f>
        <v>72</v>
      </c>
    </row>
    <row r="31" spans="1:10" ht="37.5" customHeight="1" x14ac:dyDescent="0.5">
      <c r="A31" s="2">
        <f>[2]Practice!A31</f>
        <v>64</v>
      </c>
      <c r="B31" s="6">
        <f>[2]Practice!B31</f>
        <v>57</v>
      </c>
    </row>
    <row r="32" spans="1:10" ht="37.5" customHeight="1" x14ac:dyDescent="0.5">
      <c r="A32" s="2">
        <f>[2]Practice!A32</f>
        <v>70</v>
      </c>
      <c r="B32" s="6">
        <f>[2]Practice!B32</f>
        <v>72</v>
      </c>
    </row>
    <row r="33" spans="1:2" ht="37.5" customHeight="1" x14ac:dyDescent="0.5">
      <c r="A33" s="2">
        <f>[2]Practice!A33</f>
        <v>87</v>
      </c>
      <c r="B33" s="6">
        <f>[2]Practice!B33</f>
        <v>88</v>
      </c>
    </row>
    <row r="34" spans="1:2" ht="37.5" customHeight="1" x14ac:dyDescent="0.5">
      <c r="A34" s="2">
        <f>[2]Practice!A34</f>
        <v>78</v>
      </c>
      <c r="B34" s="6">
        <f>[2]Practice!B34</f>
        <v>61</v>
      </c>
    </row>
    <row r="35" spans="1:2" ht="37.5" customHeight="1" x14ac:dyDescent="0.5">
      <c r="A35" s="2">
        <f>[2]Practice!A35</f>
        <v>87</v>
      </c>
      <c r="B35" s="6">
        <f>[2]Practice!B35</f>
        <v>78</v>
      </c>
    </row>
    <row r="36" spans="1:2" ht="37.5" customHeight="1" x14ac:dyDescent="0.5">
      <c r="A36" s="2">
        <f>[2]Practice!A36</f>
        <v>55</v>
      </c>
      <c r="B36" s="6">
        <f>[2]Practice!B36</f>
        <v>68</v>
      </c>
    </row>
    <row r="37" spans="1:2" ht="37.5" customHeight="1" x14ac:dyDescent="0.5">
      <c r="A37" s="2">
        <f>[2]Practice!A37</f>
        <v>78</v>
      </c>
      <c r="B37" s="6">
        <f>[2]Practice!B37</f>
        <v>87</v>
      </c>
    </row>
    <row r="38" spans="1:2" ht="37.5" customHeight="1" x14ac:dyDescent="0.5">
      <c r="A38" s="2">
        <f>[2]Practice!A38</f>
        <v>73</v>
      </c>
      <c r="B38" s="6">
        <f>[2]Practice!B38</f>
        <v>67</v>
      </c>
    </row>
    <row r="39" spans="1:2" ht="37.5" customHeight="1" x14ac:dyDescent="0.5">
      <c r="A39" s="2">
        <f>[2]Practice!A39</f>
        <v>64</v>
      </c>
      <c r="B39" s="6">
        <f>[2]Practice!B39</f>
        <v>62</v>
      </c>
    </row>
    <row r="40" spans="1:2" ht="37.5" customHeight="1" x14ac:dyDescent="0.5">
      <c r="A40" s="2">
        <f>[2]Practice!A40</f>
        <v>58</v>
      </c>
      <c r="B40" s="6">
        <f>[2]Practice!B40</f>
        <v>63</v>
      </c>
    </row>
    <row r="41" spans="1:2" ht="37.5" customHeight="1" x14ac:dyDescent="0.5">
      <c r="A41" s="2">
        <f>[2]Practice!A41</f>
        <v>87</v>
      </c>
      <c r="B41" s="6">
        <f>[2]Practice!B41</f>
        <v>90</v>
      </c>
    </row>
    <row r="42" spans="1:2" ht="37.5" customHeight="1" x14ac:dyDescent="0.5">
      <c r="A42" s="2">
        <f>[2]Practice!A42</f>
        <v>86</v>
      </c>
      <c r="B42" s="6">
        <f>[2]Practice!B42</f>
        <v>85</v>
      </c>
    </row>
    <row r="43" spans="1:2" ht="37.5" customHeight="1" x14ac:dyDescent="0.5">
      <c r="A43" s="2">
        <f>[2]Practice!A43</f>
        <v>89</v>
      </c>
      <c r="B43" s="6">
        <f>[2]Practice!B43</f>
        <v>65</v>
      </c>
    </row>
    <row r="44" spans="1:2" ht="37.5" customHeight="1" x14ac:dyDescent="0.5">
      <c r="A44" s="2">
        <f>[2]Practice!A44</f>
        <v>58</v>
      </c>
      <c r="B44" s="6">
        <f>[2]Practice!B44</f>
        <v>68</v>
      </c>
    </row>
    <row r="45" spans="1:2" ht="37.5" customHeight="1" x14ac:dyDescent="0.5">
      <c r="A45" s="2">
        <f>[2]Practice!A45</f>
        <v>80</v>
      </c>
      <c r="B45" s="6">
        <f>[2]Practice!B45</f>
        <v>88</v>
      </c>
    </row>
    <row r="46" spans="1:2" ht="37.5" customHeight="1" x14ac:dyDescent="0.5">
      <c r="A46" s="2">
        <f>[2]Practice!A46</f>
        <v>60</v>
      </c>
      <c r="B46" s="6">
        <f>[2]Practice!B46</f>
        <v>87</v>
      </c>
    </row>
    <row r="47" spans="1:2" ht="37.5" customHeight="1" x14ac:dyDescent="0.5">
      <c r="A47" s="2">
        <f>[2]Practice!A47</f>
        <v>66</v>
      </c>
      <c r="B47" s="6">
        <f>[2]Practice!B47</f>
        <v>67</v>
      </c>
    </row>
    <row r="48" spans="1:2" ht="37.5" customHeight="1" x14ac:dyDescent="0.5">
      <c r="A48" s="2">
        <f>[2]Practice!A48</f>
        <v>53</v>
      </c>
      <c r="B48" s="6">
        <f>[2]Practice!B48</f>
        <v>58</v>
      </c>
    </row>
    <row r="49" spans="1:2" ht="37.5" customHeight="1" x14ac:dyDescent="0.5">
      <c r="A49" s="2">
        <f>[2]Practice!A49</f>
        <v>87</v>
      </c>
      <c r="B49" s="6">
        <f>[2]Practice!B49</f>
        <v>87</v>
      </c>
    </row>
    <row r="50" spans="1:2" ht="37.5" customHeight="1" x14ac:dyDescent="0.5">
      <c r="A50" s="2">
        <f>[2]Practice!A50</f>
        <v>88</v>
      </c>
      <c r="B50" s="6">
        <f>[2]Practice!B50</f>
        <v>82</v>
      </c>
    </row>
    <row r="51" spans="1:2" ht="37.5" customHeight="1" x14ac:dyDescent="0.5">
      <c r="A51" s="2">
        <f>[2]Practice!A51</f>
        <v>62</v>
      </c>
      <c r="B51" s="6">
        <f>[2]Practice!B51</f>
        <v>81</v>
      </c>
    </row>
    <row r="52" spans="1:2" ht="37.5" customHeight="1" x14ac:dyDescent="0.5">
      <c r="A52" s="2">
        <f>[2]Practice!A52</f>
        <v>59</v>
      </c>
      <c r="B52" s="6">
        <f>[2]Practice!B52</f>
        <v>78</v>
      </c>
    </row>
    <row r="53" spans="1:2" ht="37.5" customHeight="1" x14ac:dyDescent="0.5">
      <c r="A53" s="2">
        <f>[2]Practice!A53</f>
        <v>60</v>
      </c>
      <c r="B53" s="6">
        <f>[2]Practice!B53</f>
        <v>88</v>
      </c>
    </row>
    <row r="54" spans="1:2" ht="37.5" customHeight="1" x14ac:dyDescent="0.5">
      <c r="A54" s="2">
        <f>[2]Practice!A54</f>
        <v>76</v>
      </c>
      <c r="B54" s="6">
        <f>[2]Practice!B54</f>
        <v>63</v>
      </c>
    </row>
    <row r="55" spans="1:2" ht="37.5" customHeight="1" x14ac:dyDescent="0.5">
      <c r="A55" s="2">
        <f>[2]Practice!A55</f>
        <v>66</v>
      </c>
      <c r="B55" s="6">
        <f>[2]Practice!B55</f>
        <v>62</v>
      </c>
    </row>
    <row r="56" spans="1:2" ht="37.5" customHeight="1" x14ac:dyDescent="0.5">
      <c r="A56" s="2">
        <f>[2]Practice!A56</f>
        <v>61</v>
      </c>
      <c r="B56" s="6">
        <f>[2]Practice!B56</f>
        <v>86</v>
      </c>
    </row>
    <row r="57" spans="1:2" ht="37.5" customHeight="1" x14ac:dyDescent="0.5">
      <c r="A57" s="2">
        <f>[2]Practice!A57</f>
        <v>61</v>
      </c>
      <c r="B57" s="6">
        <f>[2]Practice!B57</f>
        <v>92</v>
      </c>
    </row>
    <row r="58" spans="1:2" ht="37.5" customHeight="1" x14ac:dyDescent="0.5">
      <c r="A58" s="2">
        <f>[2]Practice!A58</f>
        <v>56</v>
      </c>
      <c r="B58" s="6">
        <f>[2]Practice!B58</f>
        <v>58</v>
      </c>
    </row>
    <row r="59" spans="1:2" ht="37.5" customHeight="1" x14ac:dyDescent="0.5">
      <c r="A59" s="2">
        <f>[2]Practice!A59</f>
        <v>75</v>
      </c>
      <c r="B59" s="6">
        <f>[2]Practice!B59</f>
        <v>89</v>
      </c>
    </row>
    <row r="60" spans="1:2" ht="37.5" customHeight="1" x14ac:dyDescent="0.5">
      <c r="A60" s="2">
        <f>[2]Practice!A60</f>
        <v>59</v>
      </c>
      <c r="B60" s="6">
        <f>[2]Practice!B60</f>
        <v>84</v>
      </c>
    </row>
    <row r="61" spans="1:2" ht="37.5" customHeight="1" x14ac:dyDescent="0.5">
      <c r="A61" s="2">
        <f>[2]Practice!A61</f>
        <v>62</v>
      </c>
      <c r="B61" s="6">
        <f>[2]Practice!B61</f>
        <v>72</v>
      </c>
    </row>
    <row r="62" spans="1:2" ht="37.5" customHeight="1" x14ac:dyDescent="0.5">
      <c r="A62" s="2">
        <f>[2]Practice!A62</f>
        <v>86</v>
      </c>
      <c r="B62" s="6">
        <f>[2]Practice!B62</f>
        <v>87</v>
      </c>
    </row>
    <row r="63" spans="1:2" ht="37.5" customHeight="1" x14ac:dyDescent="0.5">
      <c r="A63" s="2">
        <f>[2]Practice!A63</f>
        <v>90</v>
      </c>
      <c r="B63" s="6">
        <f>[2]Practice!B63</f>
        <v>76</v>
      </c>
    </row>
    <row r="64" spans="1:2" ht="37.5" customHeight="1" x14ac:dyDescent="0.5">
      <c r="A64" s="2">
        <f>[2]Practice!A64</f>
        <v>80</v>
      </c>
      <c r="B64" s="6">
        <f>[2]Practice!B64</f>
        <v>62</v>
      </c>
    </row>
    <row r="65" spans="1:2" ht="37.5" customHeight="1" x14ac:dyDescent="0.5">
      <c r="A65" s="2">
        <f>[2]Practice!A65</f>
        <v>58</v>
      </c>
      <c r="B65" s="6">
        <f>[2]Practice!B65</f>
        <v>81</v>
      </c>
    </row>
    <row r="66" spans="1:2" ht="37.5" customHeight="1" x14ac:dyDescent="0.5">
      <c r="A66" s="2">
        <f>[2]Practice!A66</f>
        <v>63</v>
      </c>
      <c r="B66" s="6">
        <f>[2]Practice!B66</f>
        <v>63</v>
      </c>
    </row>
    <row r="67" spans="1:2" ht="37.5" customHeight="1" x14ac:dyDescent="0.5">
      <c r="A67" s="2">
        <f>[2]Practice!A67</f>
        <v>80</v>
      </c>
      <c r="B67" s="6">
        <f>[2]Practice!B67</f>
        <v>64</v>
      </c>
    </row>
    <row r="68" spans="1:2" ht="37.5" customHeight="1" x14ac:dyDescent="0.5">
      <c r="A68" s="2">
        <f>[2]Practice!A68</f>
        <v>67</v>
      </c>
      <c r="B68" s="6">
        <f>[2]Practice!B68</f>
        <v>91</v>
      </c>
    </row>
    <row r="69" spans="1:2" ht="37.5" customHeight="1" x14ac:dyDescent="0.5">
      <c r="A69" s="2">
        <f>[2]Practice!A69</f>
        <v>90</v>
      </c>
      <c r="B69" s="6">
        <f>[2]Practice!B69</f>
        <v>72</v>
      </c>
    </row>
    <row r="70" spans="1:2" ht="37.5" customHeight="1" x14ac:dyDescent="0.5">
      <c r="A70" s="2">
        <f>[2]Practice!A70</f>
        <v>67</v>
      </c>
      <c r="B70" s="6">
        <f>[2]Practice!B70</f>
        <v>87</v>
      </c>
    </row>
    <row r="71" spans="1:2" ht="37.5" customHeight="1" x14ac:dyDescent="0.5">
      <c r="A71" s="2">
        <f>[2]Practice!A71</f>
        <v>75</v>
      </c>
      <c r="B71" s="6">
        <f>[2]Practice!B71</f>
        <v>61</v>
      </c>
    </row>
    <row r="72" spans="1:2" ht="37.5" customHeight="1" x14ac:dyDescent="0.5">
      <c r="A72" s="2">
        <f>[2]Practice!A72</f>
        <v>89</v>
      </c>
      <c r="B72" s="6">
        <f>[2]Practice!B72</f>
        <v>67</v>
      </c>
    </row>
    <row r="73" spans="1:2" ht="37.5" customHeight="1" x14ac:dyDescent="0.5">
      <c r="A73" s="2">
        <f>[2]Practice!A73</f>
        <v>64</v>
      </c>
      <c r="B73" s="6">
        <f>[2]Practice!B73</f>
        <v>68</v>
      </c>
    </row>
    <row r="74" spans="1:2" ht="37.5" customHeight="1" x14ac:dyDescent="0.5">
      <c r="A74" s="2">
        <f>[2]Practice!A74</f>
        <v>88</v>
      </c>
      <c r="B74" s="6">
        <f>[2]Practice!B74</f>
        <v>62</v>
      </c>
    </row>
    <row r="75" spans="1:2" ht="37.5" customHeight="1" x14ac:dyDescent="0.5">
      <c r="A75" s="2">
        <f>[2]Practice!A75</f>
        <v>92</v>
      </c>
      <c r="B75" s="6">
        <f>[2]Practice!B75</f>
        <v>71</v>
      </c>
    </row>
    <row r="76" spans="1:2" ht="37.5" customHeight="1" x14ac:dyDescent="0.5">
      <c r="A76" s="2">
        <f>[2]Practice!A76</f>
        <v>73</v>
      </c>
      <c r="B76" s="6">
        <f>[2]Practice!B76</f>
        <v>79</v>
      </c>
    </row>
    <row r="77" spans="1:2" ht="37.5" customHeight="1" x14ac:dyDescent="0.5">
      <c r="A77" s="2">
        <f>[2]Practice!A77</f>
        <v>93</v>
      </c>
      <c r="B77" s="6">
        <f>[2]Practice!B77</f>
        <v>61</v>
      </c>
    </row>
    <row r="78" spans="1:2" ht="37.5" customHeight="1" x14ac:dyDescent="0.5">
      <c r="A78" s="2">
        <f>[2]Practice!A78</f>
        <v>82</v>
      </c>
      <c r="B78" s="6">
        <f>[2]Practice!B78</f>
        <v>91</v>
      </c>
    </row>
    <row r="79" spans="1:2" ht="37.5" customHeight="1" x14ac:dyDescent="0.5">
      <c r="A79" s="2">
        <f>[2]Practice!A79</f>
        <v>82</v>
      </c>
      <c r="B79" s="6">
        <f>[2]Practice!B79</f>
        <v>79</v>
      </c>
    </row>
    <row r="80" spans="1:2" ht="37.5" customHeight="1" x14ac:dyDescent="0.5">
      <c r="A80" s="2">
        <f>[2]Practice!A80</f>
        <v>84</v>
      </c>
      <c r="B80" s="6">
        <f>[2]Practice!B80</f>
        <v>64</v>
      </c>
    </row>
    <row r="81" spans="1:2" ht="37.5" customHeight="1" x14ac:dyDescent="0.5">
      <c r="A81" s="2">
        <f>[2]Practice!A81</f>
        <v>81</v>
      </c>
      <c r="B81" s="6">
        <f>[2]Practice!B81</f>
        <v>67</v>
      </c>
    </row>
    <row r="82" spans="1:2" ht="37.5" customHeight="1" x14ac:dyDescent="0.5">
      <c r="A82" s="2">
        <f>[2]Practice!A82</f>
        <v>81</v>
      </c>
      <c r="B82" s="6">
        <f>[2]Practice!B82</f>
        <v>81</v>
      </c>
    </row>
    <row r="83" spans="1:2" ht="37.5" customHeight="1" x14ac:dyDescent="0.5">
      <c r="A83" s="2">
        <f>[2]Practice!A83</f>
        <v>81</v>
      </c>
      <c r="B83" s="6">
        <f>[2]Practice!B83</f>
        <v>86</v>
      </c>
    </row>
    <row r="84" spans="1:2" ht="37.5" customHeight="1" x14ac:dyDescent="0.5">
      <c r="A84" s="2">
        <f>[2]Practice!A84</f>
        <v>80</v>
      </c>
      <c r="B84" s="6">
        <f>[2]Practice!B84</f>
        <v>70</v>
      </c>
    </row>
    <row r="85" spans="1:2" ht="37.5" customHeight="1" x14ac:dyDescent="0.5">
      <c r="A85" s="2">
        <f>[2]Practice!A85</f>
        <v>59</v>
      </c>
      <c r="B85" s="6">
        <f>[2]Practice!B85</f>
        <v>86</v>
      </c>
    </row>
    <row r="86" spans="1:2" ht="37.5" customHeight="1" x14ac:dyDescent="0.5">
      <c r="A86" s="2">
        <f>[2]Practice!A86</f>
        <v>99</v>
      </c>
      <c r="B86" s="6">
        <f>[2]Practice!B86</f>
        <v>89</v>
      </c>
    </row>
    <row r="87" spans="1:2" ht="37.5" customHeight="1" x14ac:dyDescent="0.5">
      <c r="A87" s="2">
        <f>[2]Practice!A87</f>
        <v>88</v>
      </c>
      <c r="B87" s="6">
        <f>[2]Practice!B87</f>
        <v>86</v>
      </c>
    </row>
    <row r="88" spans="1:2" ht="37.5" customHeight="1" x14ac:dyDescent="0.5">
      <c r="A88" s="2">
        <f>[2]Practice!A88</f>
        <v>92</v>
      </c>
      <c r="B88" s="6">
        <f>[2]Practice!B88</f>
        <v>65</v>
      </c>
    </row>
    <row r="89" spans="1:2" ht="37.5" customHeight="1" x14ac:dyDescent="0.5">
      <c r="A89" s="2">
        <f>[2]Practice!A89</f>
        <v>85</v>
      </c>
      <c r="B89" s="6">
        <f>[2]Practice!B89</f>
        <v>80</v>
      </c>
    </row>
    <row r="90" spans="1:2" ht="37.5" customHeight="1" x14ac:dyDescent="0.5">
      <c r="A90" s="2">
        <f>[2]Practice!A90</f>
        <v>82</v>
      </c>
      <c r="B90" s="6">
        <f>[2]Practice!B90</f>
        <v>68</v>
      </c>
    </row>
    <row r="91" spans="1:2" ht="37.5" customHeight="1" x14ac:dyDescent="0.5">
      <c r="A91" s="2">
        <f>[2]Practice!A91</f>
        <v>87</v>
      </c>
      <c r="B91" s="6">
        <f>[2]Practice!B91</f>
        <v>62</v>
      </c>
    </row>
    <row r="92" spans="1:2" ht="37.5" customHeight="1" x14ac:dyDescent="0.5">
      <c r="A92" s="2">
        <f>[2]Practice!A92</f>
        <v>68</v>
      </c>
      <c r="B92" s="6">
        <f>[2]Practice!B92</f>
        <v>66</v>
      </c>
    </row>
    <row r="93" spans="1:2" ht="37.5" customHeight="1" x14ac:dyDescent="0.5">
      <c r="A93" s="2">
        <f>[2]Practice!A93</f>
        <v>69</v>
      </c>
      <c r="B93" s="6">
        <f>[2]Practice!B93</f>
        <v>86</v>
      </c>
    </row>
    <row r="94" spans="1:2" ht="37.5" customHeight="1" x14ac:dyDescent="0.5">
      <c r="A94" s="2">
        <f>[2]Practice!A94</f>
        <v>90</v>
      </c>
      <c r="B94" s="6">
        <f>[2]Practice!B94</f>
        <v>77</v>
      </c>
    </row>
    <row r="95" spans="1:2" ht="37.5" customHeight="1" x14ac:dyDescent="0.5">
      <c r="A95" s="2">
        <f>[2]Practice!A95</f>
        <v>84</v>
      </c>
      <c r="B95" s="6">
        <f>[2]Practice!B95</f>
        <v>67</v>
      </c>
    </row>
    <row r="96" spans="1:2" ht="37.5" customHeight="1" x14ac:dyDescent="0.5">
      <c r="A96" s="2">
        <f>[2]Practice!A96</f>
        <v>68</v>
      </c>
      <c r="B96" s="6">
        <f>[2]Practice!B96</f>
        <v>90</v>
      </c>
    </row>
    <row r="97" spans="1:2" ht="37.5" customHeight="1" x14ac:dyDescent="0.5">
      <c r="A97" s="2">
        <f>[2]Practice!A97</f>
        <v>91</v>
      </c>
      <c r="B97" s="6">
        <f>[2]Practice!B97</f>
        <v>73</v>
      </c>
    </row>
    <row r="98" spans="1:2" ht="37.5" customHeight="1" x14ac:dyDescent="0.5">
      <c r="A98" s="2">
        <f>[2]Practice!A98</f>
        <v>66</v>
      </c>
      <c r="B98" s="6">
        <f>[2]Practice!B98</f>
        <v>73</v>
      </c>
    </row>
    <row r="99" spans="1:2" ht="37.5" customHeight="1" x14ac:dyDescent="0.5">
      <c r="A99" s="2">
        <f>[2]Practice!A99</f>
        <v>63</v>
      </c>
      <c r="B99" s="6">
        <f>[2]Practice!B99</f>
        <v>64</v>
      </c>
    </row>
    <row r="100" spans="1:2" ht="37.5" customHeight="1" x14ac:dyDescent="0.5">
      <c r="A100" s="2">
        <f>[2]Practice!A100</f>
        <v>85</v>
      </c>
      <c r="B100" s="6">
        <f>[2]Practice!B100</f>
        <v>61</v>
      </c>
    </row>
    <row r="101" spans="1:2" ht="37.5" customHeight="1" x14ac:dyDescent="0.5">
      <c r="A101" s="2">
        <f>[2]Practice!A101</f>
        <v>73</v>
      </c>
      <c r="B101" s="6">
        <f>[2]Practice!B101</f>
        <v>61</v>
      </c>
    </row>
    <row r="102" spans="1:2" ht="37.5" customHeight="1" x14ac:dyDescent="0.5">
      <c r="A102" s="2">
        <f>[2]Practice!A102</f>
        <v>82</v>
      </c>
      <c r="B102" s="6">
        <f>[2]Practice!B102</f>
        <v>82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F3470-4313-414D-AC24-6CD3858076CF}">
  <sheetPr>
    <tabColor rgb="FFFFFF00"/>
  </sheetPr>
  <dimension ref="A1:G35"/>
  <sheetViews>
    <sheetView tabSelected="1" topLeftCell="A18" zoomScale="118" zoomScaleNormal="118" workbookViewId="0">
      <selection activeCell="C40" sqref="C40"/>
    </sheetView>
  </sheetViews>
  <sheetFormatPr defaultRowHeight="15.75" x14ac:dyDescent="0.25"/>
  <cols>
    <col min="1" max="1" width="19.7109375" style="29" customWidth="1"/>
    <col min="2" max="2" width="12.140625" style="29" customWidth="1"/>
    <col min="3" max="3" width="14.140625" style="29" customWidth="1"/>
    <col min="4" max="4" width="18.140625" style="29" bestFit="1" customWidth="1"/>
    <col min="5" max="5" width="23.42578125" style="29" bestFit="1" customWidth="1"/>
    <col min="6" max="6" width="14.5703125" style="29" bestFit="1" customWidth="1"/>
    <col min="7" max="7" width="10.85546875" style="29" bestFit="1" customWidth="1"/>
    <col min="8" max="8" width="23.85546875" style="29" bestFit="1" customWidth="1"/>
    <col min="9" max="9" width="9.140625" style="29"/>
    <col min="10" max="10" width="20.85546875" style="29" bestFit="1" customWidth="1"/>
    <col min="11" max="16384" width="9.140625" style="29"/>
  </cols>
  <sheetData>
    <row r="1" spans="1:6" ht="16.5" customHeight="1" x14ac:dyDescent="0.3">
      <c r="A1" s="37" t="s">
        <v>9</v>
      </c>
      <c r="C1" s="35" t="s">
        <v>9</v>
      </c>
      <c r="D1" s="37" t="s">
        <v>9</v>
      </c>
      <c r="F1" s="36" t="s">
        <v>22</v>
      </c>
    </row>
    <row r="2" spans="1:6" ht="16.5" x14ac:dyDescent="0.25">
      <c r="A2" s="34">
        <f ca="1">ROUND(CHOOSE(RANDBETWEEN(1,2),_xlfn.NORM.INV(RAND(),85,5),_xlfn.NORM.INV(RAND(),65,5)),0)</f>
        <v>80</v>
      </c>
      <c r="C2" s="35">
        <v>81</v>
      </c>
      <c r="D2" s="34">
        <f ca="1">ROUND(CHOOSE(RANDBETWEEN(1,2),_xlfn.NORM.INV(RAND(),85,5),_xlfn.NORM.INV(RAND(),65,5)),0)</f>
        <v>65</v>
      </c>
      <c r="F2" s="29" t="s">
        <v>21</v>
      </c>
    </row>
    <row r="3" spans="1:6" ht="16.5" x14ac:dyDescent="0.25">
      <c r="A3" s="34">
        <f ca="1">ROUND(CHOOSE(RANDBETWEEN(1,2),_xlfn.NORM.INV(RAND(),85,5),_xlfn.NORM.INV(RAND(),65,5)),0)</f>
        <v>61</v>
      </c>
      <c r="C3" s="35">
        <v>85</v>
      </c>
      <c r="D3" s="34">
        <f ca="1">ROUND(CHOOSE(RANDBETWEEN(1,2),_xlfn.NORM.INV(RAND(),85,5),_xlfn.NORM.INV(RAND(),65,5)),0)</f>
        <v>66</v>
      </c>
      <c r="F3" s="29" t="s">
        <v>20</v>
      </c>
    </row>
    <row r="4" spans="1:6" ht="16.5" x14ac:dyDescent="0.25">
      <c r="A4" s="34">
        <f ca="1">ROUND(CHOOSE(RANDBETWEEN(1,2),_xlfn.NORM.INV(RAND(),85,5),_xlfn.NORM.INV(RAND(),65,5)),0)</f>
        <v>91</v>
      </c>
      <c r="C4" s="35">
        <v>68</v>
      </c>
      <c r="D4" s="34">
        <f ca="1">ROUND(CHOOSE(RANDBETWEEN(1,2),_xlfn.NORM.INV(RAND(),85,5),_xlfn.NORM.INV(RAND(),65,5)),0)</f>
        <v>67</v>
      </c>
    </row>
    <row r="5" spans="1:6" ht="16.5" x14ac:dyDescent="0.25">
      <c r="A5" s="34">
        <f ca="1">ROUND(CHOOSE(RANDBETWEEN(1,2),_xlfn.NORM.INV(RAND(),85,5),_xlfn.NORM.INV(RAND(),65,5)),0)</f>
        <v>59</v>
      </c>
      <c r="C5" s="35">
        <v>64</v>
      </c>
      <c r="D5" s="34">
        <f ca="1">ROUND(CHOOSE(RANDBETWEEN(1,2),_xlfn.NORM.INV(RAND(),85,5),_xlfn.NORM.INV(RAND(),65,5)),0)</f>
        <v>67</v>
      </c>
    </row>
    <row r="6" spans="1:6" ht="16.5" hidden="1" x14ac:dyDescent="0.25">
      <c r="A6" s="34">
        <f ca="1">ROUND(CHOOSE(RANDBETWEEN(1,2),_xlfn.NORM.INV(RAND(),85,5),_xlfn.NORM.INV(RAND(),65,5)),0)</f>
        <v>62</v>
      </c>
      <c r="C6" s="35">
        <v>68</v>
      </c>
      <c r="D6" s="34">
        <f ca="1">ROUND(CHOOSE(RANDBETWEEN(1,2),_xlfn.NORM.INV(RAND(),85,5),_xlfn.NORM.INV(RAND(),65,5)),0)</f>
        <v>92</v>
      </c>
    </row>
    <row r="7" spans="1:6" ht="16.5" hidden="1" x14ac:dyDescent="0.25">
      <c r="A7" s="34">
        <f ca="1">ROUND(CHOOSE(RANDBETWEEN(1,2),_xlfn.NORM.INV(RAND(),85,5),_xlfn.NORM.INV(RAND(),65,5)),0)</f>
        <v>63</v>
      </c>
      <c r="C7" s="35">
        <v>58</v>
      </c>
      <c r="D7" s="34">
        <f ca="1">ROUND(CHOOSE(RANDBETWEEN(1,2),_xlfn.NORM.INV(RAND(),85,5),_xlfn.NORM.INV(RAND(),65,5)),0)</f>
        <v>65</v>
      </c>
    </row>
    <row r="8" spans="1:6" ht="16.5" hidden="1" x14ac:dyDescent="0.25">
      <c r="A8" s="34">
        <f ca="1">ROUND(CHOOSE(RANDBETWEEN(1,2),_xlfn.NORM.INV(RAND(),85,5),_xlfn.NORM.INV(RAND(),65,5)),0)</f>
        <v>60</v>
      </c>
      <c r="C8" s="35">
        <v>64</v>
      </c>
      <c r="D8" s="34">
        <f ca="1">ROUND(CHOOSE(RANDBETWEEN(1,2),_xlfn.NORM.INV(RAND(),85,5),_xlfn.NORM.INV(RAND(),65,5)),0)</f>
        <v>71</v>
      </c>
    </row>
    <row r="9" spans="1:6" ht="16.5" hidden="1" x14ac:dyDescent="0.25">
      <c r="A9" s="34">
        <f ca="1">ROUND(CHOOSE(RANDBETWEEN(1,2),_xlfn.NORM.INV(RAND(),85,5),_xlfn.NORM.INV(RAND(),65,5)),0)</f>
        <v>63</v>
      </c>
      <c r="C9" s="35">
        <v>75</v>
      </c>
      <c r="D9" s="34">
        <f ca="1">ROUND(CHOOSE(RANDBETWEEN(1,2),_xlfn.NORM.INV(RAND(),85,5),_xlfn.NORM.INV(RAND(),65,5)),0)</f>
        <v>83</v>
      </c>
    </row>
    <row r="10" spans="1:6" ht="16.5" hidden="1" x14ac:dyDescent="0.25">
      <c r="A10" s="34">
        <f ca="1">ROUND(CHOOSE(RANDBETWEEN(1,2),_xlfn.NORM.INV(RAND(),85,5),_xlfn.NORM.INV(RAND(),65,5)),0)</f>
        <v>89</v>
      </c>
      <c r="C10" s="35">
        <v>82</v>
      </c>
      <c r="D10" s="34">
        <f ca="1">ROUND(CHOOSE(RANDBETWEEN(1,2),_xlfn.NORM.INV(RAND(),85,5),_xlfn.NORM.INV(RAND(),65,5)),0)</f>
        <v>70</v>
      </c>
    </row>
    <row r="11" spans="1:6" ht="16.5" hidden="1" x14ac:dyDescent="0.25">
      <c r="A11" s="34">
        <f ca="1">ROUND(CHOOSE(RANDBETWEEN(1,2),_xlfn.NORM.INV(RAND(),85,5),_xlfn.NORM.INV(RAND(),65,5)),0)</f>
        <v>64</v>
      </c>
      <c r="C11" s="35">
        <v>61</v>
      </c>
      <c r="D11" s="34">
        <f ca="1">ROUND(CHOOSE(RANDBETWEEN(1,2),_xlfn.NORM.INV(RAND(),85,5),_xlfn.NORM.INV(RAND(),65,5)),0)</f>
        <v>68</v>
      </c>
    </row>
    <row r="12" spans="1:6" ht="16.5" hidden="1" x14ac:dyDescent="0.25">
      <c r="A12" s="34">
        <f ca="1">ROUND(CHOOSE(RANDBETWEEN(1,2),_xlfn.NORM.INV(RAND(),85,5),_xlfn.NORM.INV(RAND(),65,5)),0)</f>
        <v>62</v>
      </c>
      <c r="C12" s="35">
        <v>79</v>
      </c>
      <c r="D12" s="34">
        <f ca="1">ROUND(CHOOSE(RANDBETWEEN(1,2),_xlfn.NORM.INV(RAND(),85,5),_xlfn.NORM.INV(RAND(),65,5)),0)</f>
        <v>66</v>
      </c>
    </row>
    <row r="13" spans="1:6" ht="16.5" hidden="1" x14ac:dyDescent="0.25">
      <c r="A13" s="34">
        <f ca="1">ROUND(CHOOSE(RANDBETWEEN(1,2),_xlfn.NORM.INV(RAND(),85,5),_xlfn.NORM.INV(RAND(),65,5)),0)</f>
        <v>88</v>
      </c>
      <c r="C13" s="35">
        <v>66</v>
      </c>
      <c r="D13" s="34">
        <f ca="1">ROUND(CHOOSE(RANDBETWEEN(1,2),_xlfn.NORM.INV(RAND(),85,5),_xlfn.NORM.INV(RAND(),65,5)),0)</f>
        <v>88</v>
      </c>
    </row>
    <row r="14" spans="1:6" ht="16.5" hidden="1" x14ac:dyDescent="0.25">
      <c r="A14" s="34">
        <f ca="1">ROUND(CHOOSE(RANDBETWEEN(1,2),_xlfn.NORM.INV(RAND(),85,5),_xlfn.NORM.INV(RAND(),65,5)),0)</f>
        <v>95</v>
      </c>
      <c r="C14" s="35">
        <v>52</v>
      </c>
      <c r="D14" s="34">
        <f ca="1">ROUND(CHOOSE(RANDBETWEEN(1,2),_xlfn.NORM.INV(RAND(),85,5),_xlfn.NORM.INV(RAND(),65,5)),0)</f>
        <v>84</v>
      </c>
    </row>
    <row r="15" spans="1:6" ht="16.5" hidden="1" x14ac:dyDescent="0.25">
      <c r="A15" s="34">
        <f ca="1">ROUND(CHOOSE(RANDBETWEEN(1,2),_xlfn.NORM.INV(RAND(),85,5),_xlfn.NORM.INV(RAND(),65,5)),0)</f>
        <v>62</v>
      </c>
      <c r="C15" s="35">
        <v>88</v>
      </c>
      <c r="D15" s="34">
        <f ca="1">ROUND(CHOOSE(RANDBETWEEN(1,2),_xlfn.NORM.INV(RAND(),85,5),_xlfn.NORM.INV(RAND(),65,5)),0)</f>
        <v>60</v>
      </c>
    </row>
    <row r="16" spans="1:6" ht="16.5" hidden="1" x14ac:dyDescent="0.3">
      <c r="A16" s="34">
        <f ca="1">ROUND(CHOOSE(RANDBETWEEN(1,2),_xlfn.NORM.INV(RAND(),85,5),_xlfn.NORM.INV(RAND(),65,5)),0)</f>
        <v>72</v>
      </c>
      <c r="C16" s="35">
        <v>59</v>
      </c>
      <c r="D16" s="34">
        <f ca="1">ROUND(CHOOSE(RANDBETWEEN(1,2),_xlfn.NORM.INV(RAND(),85,5),_xlfn.NORM.INV(RAND(),65,5)),0)</f>
        <v>85</v>
      </c>
      <c r="E16" s="31"/>
    </row>
    <row r="17" spans="1:7" ht="16.5" x14ac:dyDescent="0.25">
      <c r="A17" s="34">
        <f ca="1">ROUND(CHOOSE(RANDBETWEEN(1,2),_xlfn.NORM.INV(RAND(),85,5),_xlfn.NORM.INV(RAND(),65,5)),0)</f>
        <v>79</v>
      </c>
      <c r="C17" s="35">
        <v>68</v>
      </c>
      <c r="D17" s="34">
        <f ca="1">ROUND(CHOOSE(RANDBETWEEN(1,2),_xlfn.NORM.INV(RAND(),85,5),_xlfn.NORM.INV(RAND(),65,5)),0)</f>
        <v>82</v>
      </c>
    </row>
    <row r="18" spans="1:7" ht="16.5" x14ac:dyDescent="0.25">
      <c r="A18" s="34">
        <f ca="1">ROUND(CHOOSE(RANDBETWEEN(1,2),_xlfn.NORM.INV(RAND(),85,5),_xlfn.NORM.INV(RAND(),65,5)),0)</f>
        <v>58</v>
      </c>
      <c r="C18" s="35">
        <v>70</v>
      </c>
      <c r="D18" s="34">
        <f ca="1">ROUND(CHOOSE(RANDBETWEEN(1,2),_xlfn.NORM.INV(RAND(),85,5),_xlfn.NORM.INV(RAND(),65,5)),0)</f>
        <v>86</v>
      </c>
    </row>
    <row r="19" spans="1:7" ht="16.5" x14ac:dyDescent="0.25">
      <c r="A19" s="34">
        <f ca="1">ROUND(CHOOSE(RANDBETWEEN(1,2),_xlfn.NORM.INV(RAND(),85,5),_xlfn.NORM.INV(RAND(),65,5)),0)</f>
        <v>65</v>
      </c>
      <c r="C19" s="35">
        <v>84</v>
      </c>
      <c r="D19" s="34">
        <f ca="1">ROUND(CHOOSE(RANDBETWEEN(1,2),_xlfn.NORM.INV(RAND(),85,5),_xlfn.NORM.INV(RAND(),65,5)),0)</f>
        <v>87</v>
      </c>
    </row>
    <row r="20" spans="1:7" ht="16.5" thickBot="1" x14ac:dyDescent="0.3"/>
    <row r="21" spans="1:7" x14ac:dyDescent="0.25">
      <c r="A21" s="33" t="s">
        <v>18</v>
      </c>
      <c r="B21" s="33"/>
    </row>
    <row r="22" spans="1:7" ht="16.5" x14ac:dyDescent="0.3">
      <c r="A22" s="31"/>
      <c r="B22" s="31"/>
    </row>
    <row r="23" spans="1:7" ht="16.5" x14ac:dyDescent="0.3">
      <c r="A23" s="31" t="s">
        <v>0</v>
      </c>
      <c r="B23" s="31">
        <v>70.666666666666671</v>
      </c>
      <c r="C23" s="29">
        <f>AVERAGE(C2:C19)</f>
        <v>70.666666666666671</v>
      </c>
      <c r="D23" s="29">
        <f ca="1">AVERAGE(D2:D19)</f>
        <v>75.111111111111114</v>
      </c>
      <c r="E23" s="29" t="str">
        <f ca="1">_xlfn.FORMULATEXT(C23)</f>
        <v>=AVERAGE(C2:C19)</v>
      </c>
    </row>
    <row r="24" spans="1:7" ht="16.5" x14ac:dyDescent="0.3">
      <c r="A24" s="31" t="s">
        <v>4</v>
      </c>
      <c r="B24" s="31">
        <v>2.4773483610426661</v>
      </c>
      <c r="C24" s="29">
        <f>C27/SQRT(C35)</f>
        <v>2.4773483610426661</v>
      </c>
      <c r="D24" s="29">
        <f ca="1">D27/SQRT(D35)</f>
        <v>2.4399840469971505</v>
      </c>
      <c r="E24" s="29" t="str">
        <f ca="1">_xlfn.FORMULATEXT(C24)</f>
        <v>=C27/SQRT(C35)</v>
      </c>
    </row>
    <row r="25" spans="1:7" ht="16.5" x14ac:dyDescent="0.3">
      <c r="A25" s="31" t="s">
        <v>1</v>
      </c>
      <c r="B25" s="31">
        <v>68</v>
      </c>
      <c r="C25" s="29">
        <f>MEDIAN(C2:C19)</f>
        <v>68</v>
      </c>
      <c r="D25" s="29">
        <f ca="1">MEDIAN(D2:D19)</f>
        <v>70.5</v>
      </c>
      <c r="E25" s="29" t="str">
        <f ca="1">_xlfn.FORMULATEXT(C25)</f>
        <v>=MEDIAN(C2:C19)</v>
      </c>
    </row>
    <row r="26" spans="1:7" ht="16.5" x14ac:dyDescent="0.3">
      <c r="A26" s="31" t="s">
        <v>2</v>
      </c>
      <c r="B26" s="31">
        <v>68</v>
      </c>
      <c r="C26" s="29">
        <f>MODE(C2:C19)</f>
        <v>68</v>
      </c>
      <c r="D26" s="29">
        <f ca="1">MODE(D2:D19)</f>
        <v>65</v>
      </c>
      <c r="E26" s="29" t="str">
        <f ca="1">_xlfn.FORMULATEXT(C26)</f>
        <v>=MODE(C2:C19)</v>
      </c>
    </row>
    <row r="27" spans="1:7" ht="16.5" x14ac:dyDescent="0.3">
      <c r="A27" s="31" t="s">
        <v>5</v>
      </c>
      <c r="B27" s="31">
        <v>10.510498952727891</v>
      </c>
      <c r="C27" s="29">
        <f>_xlfn.STDEV.S(C2:C19)</f>
        <v>10.510498952727891</v>
      </c>
      <c r="D27" s="29">
        <f ca="1">_xlfn.STDEV.S(D2:D19)</f>
        <v>10.351975593712083</v>
      </c>
      <c r="E27" s="29" t="str">
        <f ca="1">_xlfn.FORMULATEXT(C27)</f>
        <v>=STDEV.S(C2:C19)</v>
      </c>
      <c r="F27" s="32">
        <f>SQRT(C28)</f>
        <v>10.510498952727891</v>
      </c>
      <c r="G27" s="29" t="str">
        <f ca="1">_xlfn.FORMULATEXT(C27)</f>
        <v>=STDEV.S(C2:C19)</v>
      </c>
    </row>
    <row r="28" spans="1:7" ht="16.5" x14ac:dyDescent="0.3">
      <c r="A28" s="31" t="s">
        <v>15</v>
      </c>
      <c r="B28" s="31">
        <v>110.47058823529412</v>
      </c>
      <c r="C28" s="29">
        <f>_xlfn.VAR.S(C2:C19)</f>
        <v>110.47058823529412</v>
      </c>
      <c r="D28" s="29">
        <f ca="1">_xlfn.VAR.S(D2:D19)</f>
        <v>107.16339869281065</v>
      </c>
      <c r="E28" s="29" t="str">
        <f ca="1">_xlfn.FORMULATEXT(C28)</f>
        <v>=VAR.S(C2:C19)</v>
      </c>
      <c r="F28" s="32">
        <f>C27^2</f>
        <v>110.4705882352941</v>
      </c>
      <c r="G28" s="29" t="str">
        <f ca="1">_xlfn.FORMULATEXT(C28)</f>
        <v>=VAR.S(C2:C19)</v>
      </c>
    </row>
    <row r="29" spans="1:7" ht="16.5" x14ac:dyDescent="0.3">
      <c r="A29" s="31" t="s">
        <v>14</v>
      </c>
      <c r="B29" s="31">
        <v>-1.028886660292768</v>
      </c>
      <c r="C29" s="29">
        <f>KURT(C2:C19)</f>
        <v>-1.028886660292768</v>
      </c>
      <c r="D29" s="29">
        <f ca="1">KURT(D2:D19)</f>
        <v>-1.6860074390239481</v>
      </c>
      <c r="E29" s="29" t="str">
        <f ca="1">_xlfn.FORMULATEXT(C29)</f>
        <v>=KURT(C2:C19)</v>
      </c>
    </row>
    <row r="30" spans="1:7" ht="16.5" x14ac:dyDescent="0.3">
      <c r="A30" s="31" t="s">
        <v>13</v>
      </c>
      <c r="B30" s="31">
        <v>0.11186137357780661</v>
      </c>
      <c r="C30" s="29">
        <f>SKEW(C2:C19)</f>
        <v>0.11186137357780661</v>
      </c>
      <c r="D30" s="29">
        <f ca="1">SKEW(D2:D19)</f>
        <v>0.22410020461724328</v>
      </c>
      <c r="E30" s="29" t="str">
        <f ca="1">_xlfn.FORMULATEXT(C30)</f>
        <v>=SKEW(C2:C19)</v>
      </c>
    </row>
    <row r="31" spans="1:7" ht="16.5" x14ac:dyDescent="0.3">
      <c r="A31" s="31" t="s">
        <v>6</v>
      </c>
      <c r="B31" s="31">
        <v>36</v>
      </c>
      <c r="C31" s="29">
        <f>C32-C33</f>
        <v>36</v>
      </c>
      <c r="D31" s="29">
        <f ca="1">D32-D33</f>
        <v>32</v>
      </c>
      <c r="E31" s="29" t="str">
        <f ca="1">_xlfn.FORMULATEXT(C31)</f>
        <v>=C32-C33</v>
      </c>
    </row>
    <row r="32" spans="1:7" ht="16.5" x14ac:dyDescent="0.3">
      <c r="A32" s="31" t="s">
        <v>7</v>
      </c>
      <c r="B32" s="31">
        <v>52</v>
      </c>
      <c r="C32" s="29">
        <f>MAX(C2:C19)</f>
        <v>88</v>
      </c>
      <c r="D32" s="29">
        <f ca="1">MAX(D2:D19)</f>
        <v>92</v>
      </c>
      <c r="E32" s="29" t="str">
        <f ca="1">_xlfn.FORMULATEXT(C32)</f>
        <v>=MAX(C2:C19)</v>
      </c>
    </row>
    <row r="33" spans="1:5" ht="16.5" x14ac:dyDescent="0.3">
      <c r="A33" s="31" t="s">
        <v>8</v>
      </c>
      <c r="B33" s="31">
        <v>88</v>
      </c>
      <c r="C33" s="29">
        <f>MIN(C2:C19)</f>
        <v>52</v>
      </c>
      <c r="D33" s="29">
        <f ca="1">MIN(D2:D19)</f>
        <v>60</v>
      </c>
      <c r="E33" s="29" t="str">
        <f ca="1">_xlfn.FORMULATEXT(C33)</f>
        <v>=MIN(C2:C19)</v>
      </c>
    </row>
    <row r="34" spans="1:5" ht="16.5" x14ac:dyDescent="0.3">
      <c r="A34" s="31" t="s">
        <v>12</v>
      </c>
      <c r="B34" s="31">
        <v>1272</v>
      </c>
      <c r="C34" s="29">
        <f>SUM(C2:C19)</f>
        <v>1272</v>
      </c>
      <c r="D34" s="29">
        <f ca="1">SUM(D2:D19)</f>
        <v>1352</v>
      </c>
      <c r="E34" s="29" t="str">
        <f ca="1">_xlfn.FORMULATEXT(C34)</f>
        <v>=SUM(C2:C19)</v>
      </c>
    </row>
    <row r="35" spans="1:5" ht="17.25" thickBot="1" x14ac:dyDescent="0.35">
      <c r="A35" s="30" t="s">
        <v>3</v>
      </c>
      <c r="B35" s="30">
        <v>18</v>
      </c>
      <c r="C35" s="29">
        <f>COUNT(C2:C19)</f>
        <v>18</v>
      </c>
      <c r="D35" s="29">
        <f ca="1">COUNT(D2:D19)</f>
        <v>18</v>
      </c>
      <c r="E35" s="29" t="str">
        <f ca="1">_xlfn.FORMULATEXT(C35)</f>
        <v>=COUNT(C2:C19)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Practice.2.DescripStat</vt:lpstr>
      <vt:lpstr>1.DataAnal.DescStat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2014-09-21T18:42:23Z</dcterms:created>
  <dcterms:modified xsi:type="dcterms:W3CDTF">2022-06-17T16:51:02Z</dcterms:modified>
</cp:coreProperties>
</file>