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DescriptiveSTAT\"/>
    </mc:Choice>
  </mc:AlternateContent>
  <xr:revisionPtr revIDLastSave="0" documentId="13_ncr:1_{453FA45C-4A09-43E8-8842-018131303B64}" xr6:coauthVersionLast="47" xr6:coauthVersionMax="47" xr10:uidLastSave="{00000000-0000-0000-0000-000000000000}"/>
  <bookViews>
    <workbookView xWindow="12360" yWindow="2265" windowWidth="15360" windowHeight="11385" firstSheet="3" activeTab="3" xr2:uid="{00000000-000D-0000-FFFF-FFFF00000000}"/>
  </bookViews>
  <sheets>
    <sheet name="1.Basic Statistics" sheetId="34" r:id="rId1"/>
    <sheet name="3.PercentQauntileRank" sheetId="36" r:id="rId2"/>
    <sheet name="4.SmallLarge" sheetId="38" r:id="rId3"/>
    <sheet name="1b.MeanVarPrac" sheetId="20" r:id="rId4"/>
  </sheets>
  <externalReferences>
    <externalReference r:id="rId5"/>
  </externalReferences>
  <definedNames>
    <definedName name="_xlnm._FilterDatabase" localSheetId="2" hidden="1">'4.SmallLarge'!#REF!</definedName>
    <definedName name="_xlnm.Extract" localSheetId="2">'4.SmallLarge'!#REF!</definedName>
    <definedName name="FofX">OFFSET('[1]B(3)'!$B$6,0,0,'[1]B(3)'!$B$1+1,1)</definedName>
    <definedName name="solver_typ" localSheetId="1" hidden="1">2</definedName>
    <definedName name="solver_ver" localSheetId="1" hidden="1">17</definedName>
    <definedName name="X">OFFSET('[1]B(3)'!$A$6,0,0,'[1]B(3)'!$B$1+1,1)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36" l="1"/>
  <c r="N4" i="36"/>
  <c r="O4" i="36"/>
  <c r="G7" i="38" l="1"/>
  <c r="H7" i="38"/>
  <c r="I7" i="38"/>
  <c r="J7" i="38"/>
  <c r="K7" i="38"/>
  <c r="L7" i="38"/>
  <c r="M7" i="38"/>
  <c r="N7" i="38"/>
  <c r="O7" i="38"/>
  <c r="G8" i="38"/>
  <c r="H8" i="38"/>
  <c r="I8" i="38"/>
  <c r="J8" i="38"/>
  <c r="K8" i="38"/>
  <c r="L8" i="38"/>
  <c r="M8" i="38"/>
  <c r="N8" i="38"/>
  <c r="O8" i="38"/>
  <c r="G9" i="38"/>
  <c r="H9" i="38"/>
  <c r="I9" i="38"/>
  <c r="J9" i="38"/>
  <c r="K9" i="38"/>
  <c r="L9" i="38"/>
  <c r="M9" i="38"/>
  <c r="N9" i="38"/>
  <c r="O9" i="38"/>
  <c r="G10" i="38"/>
  <c r="H10" i="38"/>
  <c r="I10" i="38"/>
  <c r="J10" i="38"/>
  <c r="K10" i="38"/>
  <c r="L10" i="38"/>
  <c r="M10" i="38"/>
  <c r="N10" i="38"/>
  <c r="O10" i="38"/>
  <c r="G11" i="38"/>
  <c r="H11" i="38"/>
  <c r="I11" i="38"/>
  <c r="J11" i="38"/>
  <c r="K11" i="38"/>
  <c r="L11" i="38"/>
  <c r="M11" i="38"/>
  <c r="N11" i="38"/>
  <c r="O11" i="38"/>
  <c r="G12" i="38"/>
  <c r="H12" i="38"/>
  <c r="I12" i="38"/>
  <c r="J12" i="38"/>
  <c r="K12" i="38"/>
  <c r="L12" i="38"/>
  <c r="M12" i="38"/>
  <c r="N12" i="38"/>
  <c r="O12" i="38"/>
  <c r="G13" i="38"/>
  <c r="H13" i="38"/>
  <c r="I13" i="38"/>
  <c r="J13" i="38"/>
  <c r="K13" i="38"/>
  <c r="L13" i="38"/>
  <c r="M13" i="38"/>
  <c r="N13" i="38"/>
  <c r="O13" i="38"/>
  <c r="I5" i="38"/>
  <c r="J5" i="38"/>
  <c r="K5" i="38"/>
  <c r="L5" i="38"/>
  <c r="M5" i="38"/>
  <c r="N5" i="38"/>
  <c r="O5" i="38"/>
  <c r="I6" i="38"/>
  <c r="J6" i="38"/>
  <c r="K6" i="38"/>
  <c r="L6" i="38"/>
  <c r="M6" i="38"/>
  <c r="N6" i="38"/>
  <c r="O6" i="38"/>
  <c r="H5" i="38"/>
  <c r="H6" i="38"/>
  <c r="G6" i="38"/>
  <c r="G5" i="38"/>
  <c r="J19" i="36" l="1"/>
  <c r="J16" i="36"/>
  <c r="J13" i="36"/>
  <c r="J10" i="36"/>
  <c r="J7" i="36"/>
  <c r="O5" i="36"/>
  <c r="C4" i="36" l="1"/>
  <c r="C5" i="36"/>
  <c r="C6" i="36"/>
  <c r="C7" i="36"/>
  <c r="C8" i="36"/>
  <c r="C9" i="36"/>
  <c r="C10" i="36"/>
  <c r="C11" i="36"/>
  <c r="C12" i="36"/>
  <c r="C13" i="36"/>
  <c r="C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29" i="36"/>
  <c r="C30" i="36"/>
  <c r="C31" i="36"/>
  <c r="C32" i="36"/>
  <c r="C33" i="36"/>
  <c r="C34" i="36"/>
  <c r="C35" i="36"/>
  <c r="C36" i="36"/>
  <c r="C37" i="36"/>
  <c r="C38" i="36"/>
  <c r="C39" i="36"/>
  <c r="C40" i="36"/>
  <c r="C41" i="36"/>
  <c r="C42" i="36"/>
  <c r="C43" i="36"/>
  <c r="C44" i="36"/>
  <c r="C45" i="36"/>
  <c r="C46" i="36"/>
  <c r="C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62" i="36"/>
  <c r="C63" i="36"/>
  <c r="C64" i="36"/>
  <c r="C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90" i="36"/>
  <c r="C91" i="36"/>
  <c r="C92" i="36"/>
  <c r="C93" i="36"/>
  <c r="C94" i="36"/>
  <c r="C95" i="36"/>
  <c r="C96" i="36"/>
  <c r="C97" i="36"/>
  <c r="C98" i="36"/>
  <c r="C99" i="36"/>
  <c r="C100" i="36"/>
  <c r="C101" i="36"/>
  <c r="C102" i="36"/>
  <c r="C3" i="36"/>
  <c r="N12" i="36" l="1"/>
  <c r="A49" i="38" l="1"/>
  <c r="A53" i="38"/>
  <c r="A35" i="38"/>
  <c r="A52" i="38"/>
  <c r="A79" i="38"/>
  <c r="A101" i="38"/>
  <c r="A31" i="38"/>
  <c r="A57" i="38"/>
  <c r="A27" i="38"/>
  <c r="A18" i="38"/>
  <c r="A99" i="38"/>
  <c r="A22" i="38"/>
  <c r="A21" i="38"/>
  <c r="A84" i="38"/>
  <c r="A78" i="38"/>
  <c r="A90" i="38"/>
  <c r="A64" i="38"/>
  <c r="A44" i="38"/>
  <c r="A63" i="38"/>
  <c r="A83" i="38"/>
  <c r="A77" i="38"/>
  <c r="A56" i="38"/>
  <c r="A76" i="38"/>
  <c r="A20" i="38"/>
  <c r="A89" i="38"/>
  <c r="A25" i="38"/>
  <c r="A19" i="38"/>
  <c r="A75" i="38"/>
  <c r="A88" i="38"/>
  <c r="A94" i="38"/>
  <c r="A34" i="38"/>
  <c r="A8" i="38"/>
  <c r="A11" i="38"/>
  <c r="A74" i="38"/>
  <c r="A24" i="38"/>
  <c r="A4" i="38"/>
  <c r="A43" i="38"/>
  <c r="A30" i="38"/>
  <c r="A51" i="38"/>
  <c r="A23" i="38"/>
  <c r="A16" i="38"/>
  <c r="A93" i="38"/>
  <c r="A37" i="38"/>
  <c r="A60" i="38"/>
  <c r="A71" i="38"/>
  <c r="A62" i="38"/>
  <c r="A26" i="38"/>
  <c r="A39" i="38"/>
  <c r="A70" i="38"/>
  <c r="A13" i="38"/>
  <c r="A50" i="38"/>
  <c r="A12" i="38"/>
  <c r="A61" i="38"/>
  <c r="A100" i="38"/>
  <c r="A87" i="38"/>
  <c r="A98" i="38"/>
  <c r="A69" i="38"/>
  <c r="A15" i="38"/>
  <c r="A68" i="38"/>
  <c r="A33" i="38"/>
  <c r="A48" i="38"/>
  <c r="A82" i="38"/>
  <c r="A92" i="38"/>
  <c r="A91" i="38"/>
  <c r="A47" i="38"/>
  <c r="A97" i="38"/>
  <c r="A58" i="38"/>
  <c r="A59" i="38"/>
  <c r="A81" i="38"/>
  <c r="A29" i="38"/>
  <c r="A45" i="38"/>
  <c r="A10" i="38"/>
  <c r="A67" i="38"/>
  <c r="A32" i="38"/>
  <c r="A41" i="38"/>
  <c r="A80" i="38"/>
  <c r="A36" i="38"/>
  <c r="A86" i="38"/>
  <c r="A96" i="38"/>
  <c r="A14" i="38"/>
  <c r="A28" i="38"/>
  <c r="A85" i="38"/>
  <c r="A38" i="38"/>
  <c r="A55" i="38"/>
  <c r="A6" i="38"/>
  <c r="A66" i="38"/>
  <c r="A73" i="38"/>
  <c r="A7" i="38"/>
  <c r="A95" i="38"/>
  <c r="A17" i="38"/>
  <c r="A40" i="38"/>
  <c r="A54" i="38"/>
  <c r="A42" i="38"/>
  <c r="A103" i="38"/>
  <c r="A46" i="38"/>
  <c r="A65" i="38"/>
  <c r="A102" i="38"/>
  <c r="A72" i="38"/>
  <c r="A5" i="38"/>
  <c r="A9" i="38"/>
  <c r="B3" i="38"/>
  <c r="E5" i="38" l="1"/>
  <c r="E13" i="38"/>
  <c r="E21" i="38"/>
  <c r="E29" i="38"/>
  <c r="E37" i="38"/>
  <c r="E45" i="38"/>
  <c r="E53" i="38"/>
  <c r="E61" i="38"/>
  <c r="E69" i="38"/>
  <c r="E77" i="38"/>
  <c r="E85" i="38"/>
  <c r="E93" i="38"/>
  <c r="E101" i="38"/>
  <c r="E6" i="38"/>
  <c r="E22" i="38"/>
  <c r="E30" i="38"/>
  <c r="E38" i="38"/>
  <c r="E46" i="38"/>
  <c r="E62" i="38"/>
  <c r="E70" i="38"/>
  <c r="E86" i="38"/>
  <c r="E94" i="38"/>
  <c r="E92" i="38"/>
  <c r="E14" i="38"/>
  <c r="E54" i="38"/>
  <c r="E78" i="38"/>
  <c r="E102" i="38"/>
  <c r="E7" i="38"/>
  <c r="E15" i="38"/>
  <c r="E23" i="38"/>
  <c r="E31" i="38"/>
  <c r="E39" i="38"/>
  <c r="E47" i="38"/>
  <c r="E55" i="38"/>
  <c r="E63" i="38"/>
  <c r="E71" i="38"/>
  <c r="E79" i="38"/>
  <c r="E87" i="38"/>
  <c r="E95" i="38"/>
  <c r="E103" i="38"/>
  <c r="E8" i="38"/>
  <c r="E24" i="38"/>
  <c r="E32" i="38"/>
  <c r="E40" i="38"/>
  <c r="E48" i="38"/>
  <c r="E64" i="38"/>
  <c r="E80" i="38"/>
  <c r="E96" i="38"/>
  <c r="E16" i="38"/>
  <c r="E56" i="38"/>
  <c r="E72" i="38"/>
  <c r="E88" i="38"/>
  <c r="E100" i="38"/>
  <c r="E9" i="38"/>
  <c r="E17" i="38"/>
  <c r="E25" i="38"/>
  <c r="E33" i="38"/>
  <c r="E41" i="38"/>
  <c r="E49" i="38"/>
  <c r="E57" i="38"/>
  <c r="E65" i="38"/>
  <c r="E73" i="38"/>
  <c r="E81" i="38"/>
  <c r="E89" i="38"/>
  <c r="E97" i="38"/>
  <c r="E27" i="38"/>
  <c r="E51" i="38"/>
  <c r="E67" i="38"/>
  <c r="E83" i="38"/>
  <c r="E99" i="38"/>
  <c r="E20" i="38"/>
  <c r="E36" i="38"/>
  <c r="E52" i="38"/>
  <c r="E68" i="38"/>
  <c r="E84" i="38"/>
  <c r="E10" i="38"/>
  <c r="E18" i="38"/>
  <c r="E26" i="38"/>
  <c r="E34" i="38"/>
  <c r="E42" i="38"/>
  <c r="E50" i="38"/>
  <c r="E58" i="38"/>
  <c r="E66" i="38"/>
  <c r="E74" i="38"/>
  <c r="E82" i="38"/>
  <c r="E90" i="38"/>
  <c r="E98" i="38"/>
  <c r="E11" i="38"/>
  <c r="E19" i="38"/>
  <c r="E35" i="38"/>
  <c r="E43" i="38"/>
  <c r="E59" i="38"/>
  <c r="E75" i="38"/>
  <c r="E91" i="38"/>
  <c r="E12" i="38"/>
  <c r="E28" i="38"/>
  <c r="E44" i="38"/>
  <c r="E60" i="38"/>
  <c r="E76" i="38"/>
  <c r="E4" i="38"/>
  <c r="D13" i="38"/>
  <c r="D21" i="38"/>
  <c r="D29" i="38"/>
  <c r="D37" i="38"/>
  <c r="D45" i="38"/>
  <c r="D53" i="38"/>
  <c r="D61" i="38"/>
  <c r="D69" i="38"/>
  <c r="D77" i="38"/>
  <c r="D85" i="38"/>
  <c r="D93" i="38"/>
  <c r="D101" i="38"/>
  <c r="D57" i="38"/>
  <c r="D97" i="38"/>
  <c r="D42" i="38"/>
  <c r="D74" i="38"/>
  <c r="D98" i="38"/>
  <c r="D43" i="38"/>
  <c r="D67" i="38"/>
  <c r="D20" i="38"/>
  <c r="D68" i="38"/>
  <c r="D14" i="38"/>
  <c r="D22" i="38"/>
  <c r="D30" i="38"/>
  <c r="D38" i="38"/>
  <c r="D46" i="38"/>
  <c r="D54" i="38"/>
  <c r="D62" i="38"/>
  <c r="D70" i="38"/>
  <c r="D78" i="38"/>
  <c r="D86" i="38"/>
  <c r="D94" i="38"/>
  <c r="D102" i="38"/>
  <c r="D65" i="38"/>
  <c r="D50" i="38"/>
  <c r="D90" i="38"/>
  <c r="D51" i="38"/>
  <c r="D83" i="38"/>
  <c r="D28" i="38"/>
  <c r="D60" i="38"/>
  <c r="D92" i="38"/>
  <c r="D15" i="38"/>
  <c r="D23" i="38"/>
  <c r="D31" i="38"/>
  <c r="D39" i="38"/>
  <c r="D47" i="38"/>
  <c r="D55" i="38"/>
  <c r="D63" i="38"/>
  <c r="D71" i="38"/>
  <c r="D79" i="38"/>
  <c r="D87" i="38"/>
  <c r="D95" i="38"/>
  <c r="D103" i="38"/>
  <c r="D89" i="38"/>
  <c r="D26" i="38"/>
  <c r="D66" i="38"/>
  <c r="D19" i="38"/>
  <c r="D75" i="38"/>
  <c r="D36" i="38"/>
  <c r="D84" i="38"/>
  <c r="D16" i="38"/>
  <c r="D24" i="38"/>
  <c r="D32" i="38"/>
  <c r="D40" i="38"/>
  <c r="D48" i="38"/>
  <c r="D56" i="38"/>
  <c r="D64" i="38"/>
  <c r="D72" i="38"/>
  <c r="D80" i="38"/>
  <c r="D88" i="38"/>
  <c r="D96" i="38"/>
  <c r="D41" i="38"/>
  <c r="D73" i="38"/>
  <c r="D18" i="38"/>
  <c r="D58" i="38"/>
  <c r="D27" i="38"/>
  <c r="D59" i="38"/>
  <c r="D99" i="38"/>
  <c r="D52" i="38"/>
  <c r="D100" i="38"/>
  <c r="D17" i="38"/>
  <c r="D25" i="38"/>
  <c r="D33" i="38"/>
  <c r="D49" i="38"/>
  <c r="D81" i="38"/>
  <c r="D34" i="38"/>
  <c r="D82" i="38"/>
  <c r="D35" i="38"/>
  <c r="D91" i="38"/>
  <c r="D44" i="38"/>
  <c r="D76" i="38"/>
  <c r="D12" i="38"/>
  <c r="D7" i="38"/>
  <c r="D11" i="38"/>
  <c r="D6" i="38"/>
  <c r="D8" i="38"/>
  <c r="D9" i="38"/>
  <c r="D10" i="38"/>
  <c r="D5" i="38"/>
  <c r="D4" i="38"/>
  <c r="F3" i="34" l="1"/>
  <c r="B2" i="36" l="1"/>
  <c r="A3" i="36"/>
  <c r="A4" i="36"/>
  <c r="A5" i="36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K7" i="36" l="1"/>
  <c r="K10" i="36"/>
  <c r="K13" i="36"/>
  <c r="K16" i="36"/>
  <c r="K19" i="36"/>
  <c r="F9" i="36"/>
  <c r="F17" i="36"/>
  <c r="F13" i="36"/>
  <c r="F16" i="36"/>
  <c r="F10" i="36"/>
  <c r="F18" i="36"/>
  <c r="F12" i="36"/>
  <c r="F8" i="36"/>
  <c r="F11" i="36"/>
  <c r="F19" i="36"/>
  <c r="F15" i="36"/>
  <c r="F14" i="36"/>
  <c r="F7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7" i="36"/>
  <c r="P18" i="36"/>
  <c r="P19" i="36" l="1"/>
  <c r="P13" i="36"/>
  <c r="K20" i="36"/>
  <c r="P17" i="36"/>
  <c r="P16" i="36"/>
  <c r="P15" i="36"/>
  <c r="P14" i="36"/>
  <c r="B4" i="34" l="1"/>
  <c r="B5" i="34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4" i="34"/>
  <c r="B65" i="34"/>
  <c r="B66" i="34"/>
  <c r="B67" i="34"/>
  <c r="B68" i="34"/>
  <c r="B69" i="34"/>
  <c r="B70" i="34"/>
  <c r="B71" i="34"/>
  <c r="B72" i="34"/>
  <c r="M7" i="34"/>
  <c r="M4" i="34"/>
  <c r="M3" i="34"/>
  <c r="G5" i="34"/>
  <c r="G7" i="34"/>
  <c r="G4" i="34"/>
  <c r="M6" i="34"/>
  <c r="G8" i="34"/>
  <c r="G3" i="34"/>
  <c r="M8" i="34"/>
  <c r="G6" i="34"/>
  <c r="G9" i="34"/>
  <c r="M5" i="34"/>
  <c r="B3" i="34" l="1"/>
  <c r="F11" i="34" l="1"/>
  <c r="F10" i="34"/>
  <c r="L3" i="34" s="1"/>
  <c r="F6" i="34"/>
  <c r="L7" i="34"/>
  <c r="F9" i="34"/>
  <c r="F7" i="34"/>
  <c r="F8" i="34"/>
  <c r="F4" i="34"/>
  <c r="L8" i="34" l="1"/>
  <c r="F5" i="34"/>
  <c r="I3" i="34" s="1"/>
  <c r="A4" i="34"/>
  <c r="A5" i="34" s="1"/>
  <c r="I7" i="34" l="1"/>
  <c r="I11" i="34"/>
  <c r="I15" i="34"/>
  <c r="I19" i="34"/>
  <c r="I23" i="34"/>
  <c r="I27" i="34"/>
  <c r="I31" i="34"/>
  <c r="I35" i="34"/>
  <c r="I39" i="34"/>
  <c r="I43" i="34"/>
  <c r="I47" i="34"/>
  <c r="I51" i="34"/>
  <c r="I55" i="34"/>
  <c r="I59" i="34"/>
  <c r="I63" i="34"/>
  <c r="I67" i="34"/>
  <c r="I71" i="34"/>
  <c r="I70" i="34"/>
  <c r="I54" i="34"/>
  <c r="I38" i="34"/>
  <c r="I22" i="34"/>
  <c r="I6" i="34"/>
  <c r="I57" i="34"/>
  <c r="I41" i="34"/>
  <c r="I25" i="34"/>
  <c r="I9" i="34"/>
  <c r="I64" i="34"/>
  <c r="I48" i="34"/>
  <c r="I32" i="34"/>
  <c r="I16" i="34"/>
  <c r="I66" i="34"/>
  <c r="I50" i="34"/>
  <c r="I34" i="34"/>
  <c r="I18" i="34"/>
  <c r="I69" i="34"/>
  <c r="I53" i="34"/>
  <c r="I37" i="34"/>
  <c r="I21" i="34"/>
  <c r="I5" i="34"/>
  <c r="I60" i="34"/>
  <c r="I44" i="34"/>
  <c r="I12" i="34"/>
  <c r="I62" i="34"/>
  <c r="I46" i="34"/>
  <c r="I30" i="34"/>
  <c r="I14" i="34"/>
  <c r="I65" i="34"/>
  <c r="I49" i="34"/>
  <c r="I33" i="34"/>
  <c r="I17" i="34"/>
  <c r="I72" i="34"/>
  <c r="I56" i="34"/>
  <c r="I40" i="34"/>
  <c r="I24" i="34"/>
  <c r="I8" i="34"/>
  <c r="I58" i="34"/>
  <c r="I42" i="34"/>
  <c r="I26" i="34"/>
  <c r="I10" i="34"/>
  <c r="I61" i="34"/>
  <c r="I45" i="34"/>
  <c r="I29" i="34"/>
  <c r="I13" i="34"/>
  <c r="I68" i="34"/>
  <c r="I52" i="34"/>
  <c r="I36" i="34"/>
  <c r="I20" i="34"/>
  <c r="I4" i="34"/>
  <c r="I28" i="34"/>
  <c r="A6" i="34"/>
  <c r="L4" i="34" l="1"/>
  <c r="L5" i="34" s="1"/>
  <c r="L6" i="34" s="1"/>
  <c r="A7" i="34"/>
  <c r="G100" i="20"/>
  <c r="G101" i="20" s="1"/>
  <c r="G102" i="20"/>
  <c r="A8" i="34" l="1"/>
  <c r="A9" i="34" l="1"/>
  <c r="A10" i="34" l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2" i="34" s="1"/>
  <c r="G4" i="20" l="1"/>
  <c r="C7" i="20" s="1"/>
  <c r="G3" i="20"/>
  <c r="C86" i="20" l="1"/>
  <c r="C62" i="20"/>
  <c r="C10" i="20"/>
  <c r="C85" i="20"/>
  <c r="C42" i="20"/>
  <c r="C102" i="20"/>
  <c r="C82" i="20"/>
  <c r="C61" i="20"/>
  <c r="C37" i="20"/>
  <c r="C5" i="20"/>
  <c r="C101" i="20"/>
  <c r="C45" i="20"/>
  <c r="C34" i="20"/>
  <c r="C98" i="20"/>
  <c r="C77" i="20"/>
  <c r="C54" i="20"/>
  <c r="C29" i="20"/>
  <c r="C66" i="20"/>
  <c r="C13" i="20"/>
  <c r="C78" i="20"/>
  <c r="C94" i="20"/>
  <c r="C74" i="20"/>
  <c r="C53" i="20"/>
  <c r="C26" i="20"/>
  <c r="C58" i="20"/>
  <c r="C93" i="20"/>
  <c r="C70" i="20"/>
  <c r="C50" i="20"/>
  <c r="C21" i="20"/>
  <c r="C90" i="20"/>
  <c r="C69" i="20"/>
  <c r="C46" i="20"/>
  <c r="C18" i="20"/>
  <c r="C97" i="20"/>
  <c r="C89" i="20"/>
  <c r="C81" i="20"/>
  <c r="C73" i="20"/>
  <c r="C65" i="20"/>
  <c r="C57" i="20"/>
  <c r="C49" i="20"/>
  <c r="C41" i="20"/>
  <c r="C33" i="20"/>
  <c r="C25" i="20"/>
  <c r="C17" i="20"/>
  <c r="C9" i="20"/>
  <c r="C38" i="20"/>
  <c r="C30" i="20"/>
  <c r="C22" i="20"/>
  <c r="C14" i="20"/>
  <c r="C6" i="20"/>
  <c r="C100" i="20"/>
  <c r="C96" i="20"/>
  <c r="C92" i="20"/>
  <c r="C88" i="20"/>
  <c r="C84" i="20"/>
  <c r="C80" i="20"/>
  <c r="C76" i="20"/>
  <c r="C72" i="20"/>
  <c r="C68" i="20"/>
  <c r="C64" i="20"/>
  <c r="C60" i="20"/>
  <c r="C56" i="20"/>
  <c r="C52" i="20"/>
  <c r="C48" i="20"/>
  <c r="C44" i="20"/>
  <c r="C40" i="20"/>
  <c r="C36" i="20"/>
  <c r="C32" i="20"/>
  <c r="C28" i="20"/>
  <c r="C24" i="20"/>
  <c r="C20" i="20"/>
  <c r="C16" i="20"/>
  <c r="C12" i="20"/>
  <c r="C8" i="20"/>
  <c r="C4" i="20"/>
  <c r="C3" i="20"/>
  <c r="D3" i="20" s="1"/>
  <c r="C99" i="20"/>
  <c r="C95" i="20"/>
  <c r="C91" i="20"/>
  <c r="C87" i="20"/>
  <c r="C83" i="20"/>
  <c r="C79" i="20"/>
  <c r="C75" i="20"/>
  <c r="C71" i="20"/>
  <c r="C67" i="20"/>
  <c r="C63" i="20"/>
  <c r="C59" i="20"/>
  <c r="C55" i="20"/>
  <c r="C51" i="20"/>
  <c r="C47" i="20"/>
  <c r="C43" i="20"/>
  <c r="C39" i="20"/>
  <c r="C35" i="20"/>
  <c r="C31" i="20"/>
  <c r="C27" i="20"/>
  <c r="C23" i="20"/>
  <c r="C19" i="20"/>
  <c r="C15" i="20"/>
  <c r="C11" i="20"/>
  <c r="A102" i="20" l="1"/>
  <c r="A101" i="20"/>
  <c r="A100" i="20"/>
  <c r="A99" i="20"/>
  <c r="A98" i="20"/>
  <c r="A97" i="20"/>
  <c r="A96" i="20"/>
  <c r="A95" i="20"/>
  <c r="A94" i="20"/>
  <c r="A93" i="20"/>
  <c r="A92" i="20"/>
  <c r="A91" i="20"/>
  <c r="A90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4" i="20"/>
  <c r="A3" i="20"/>
  <c r="D86" i="20" l="1"/>
  <c r="D78" i="20"/>
  <c r="D54" i="20"/>
  <c r="D38" i="20"/>
  <c r="D77" i="20"/>
  <c r="D69" i="20"/>
  <c r="D29" i="20"/>
  <c r="D102" i="20"/>
  <c r="D94" i="20"/>
  <c r="D70" i="20"/>
  <c r="D62" i="20"/>
  <c r="D46" i="20"/>
  <c r="D101" i="20"/>
  <c r="D93" i="20"/>
  <c r="D85" i="20"/>
  <c r="D61" i="20"/>
  <c r="D21" i="20"/>
  <c r="D53" i="20"/>
  <c r="D45" i="20"/>
  <c r="D37" i="20"/>
  <c r="D13" i="20"/>
  <c r="D100" i="20"/>
  <c r="D92" i="20"/>
  <c r="D84" i="20"/>
  <c r="D76" i="20"/>
  <c r="D68" i="20"/>
  <c r="D60" i="20"/>
  <c r="D52" i="20"/>
  <c r="D44" i="20"/>
  <c r="D36" i="20"/>
  <c r="D28" i="20"/>
  <c r="D20" i="20"/>
  <c r="D4" i="20"/>
  <c r="D12" i="20"/>
  <c r="D43" i="20"/>
  <c r="D74" i="20"/>
  <c r="D89" i="20"/>
  <c r="D14" i="20"/>
  <c r="D56" i="20"/>
  <c r="D71" i="20"/>
  <c r="D30" i="20"/>
  <c r="D99" i="20"/>
  <c r="D35" i="20"/>
  <c r="D66" i="20"/>
  <c r="D81" i="20"/>
  <c r="D9" i="20"/>
  <c r="D48" i="20"/>
  <c r="D63" i="20"/>
  <c r="D24" i="20"/>
  <c r="D91" i="20"/>
  <c r="D22" i="20"/>
  <c r="D58" i="20"/>
  <c r="D73" i="20"/>
  <c r="D6" i="20"/>
  <c r="D40" i="20"/>
  <c r="D55" i="20"/>
  <c r="D18" i="20"/>
  <c r="D11" i="20"/>
  <c r="D83" i="20"/>
  <c r="D16" i="20"/>
  <c r="D50" i="20"/>
  <c r="D65" i="20"/>
  <c r="D96" i="20"/>
  <c r="D33" i="20"/>
  <c r="D47" i="20"/>
  <c r="D75" i="20"/>
  <c r="D10" i="20"/>
  <c r="D42" i="20"/>
  <c r="D57" i="20"/>
  <c r="D88" i="20"/>
  <c r="D26" i="20"/>
  <c r="D39" i="20"/>
  <c r="D5" i="20"/>
  <c r="D23" i="20"/>
  <c r="D67" i="20"/>
  <c r="D98" i="20"/>
  <c r="D34" i="20"/>
  <c r="D49" i="20"/>
  <c r="D80" i="20"/>
  <c r="D95" i="20"/>
  <c r="D32" i="20"/>
  <c r="D31" i="20"/>
  <c r="D17" i="20"/>
  <c r="D59" i="20"/>
  <c r="D90" i="20"/>
  <c r="D15" i="20"/>
  <c r="D41" i="20"/>
  <c r="D72" i="20"/>
  <c r="D87" i="20"/>
  <c r="D19" i="20"/>
  <c r="D25" i="20"/>
  <c r="D7" i="20"/>
  <c r="D51" i="20"/>
  <c r="D82" i="20"/>
  <c r="D97" i="20"/>
  <c r="D27" i="20"/>
  <c r="D64" i="20"/>
  <c r="D79" i="20"/>
  <c r="D8" i="20"/>
  <c r="G5" i="20" l="1"/>
  <c r="G6" i="20" s="1"/>
  <c r="G7" i="20" l="1"/>
  <c r="G8" i="20" s="1"/>
  <c r="G99" i="20"/>
</calcChain>
</file>

<file path=xl/sharedStrings.xml><?xml version="1.0" encoding="utf-8"?>
<sst xmlns="http://schemas.openxmlformats.org/spreadsheetml/2006/main" count="64" uniqueCount="55">
  <si>
    <t>Mean</t>
  </si>
  <si>
    <t>Median</t>
  </si>
  <si>
    <t>Mode</t>
  </si>
  <si>
    <t>Count</t>
  </si>
  <si>
    <t>Sum</t>
  </si>
  <si>
    <t>X</t>
  </si>
  <si>
    <t>X-Xbar</t>
  </si>
  <si>
    <r>
      <t>(X-Xbar)</t>
    </r>
    <r>
      <rPr>
        <shadow/>
        <vertAlign val="superscript"/>
        <sz val="24"/>
        <rFont val="Book Antiqua"/>
        <family val="1"/>
      </rPr>
      <t>2</t>
    </r>
  </si>
  <si>
    <t>Count=</t>
  </si>
  <si>
    <t>Average=</t>
  </si>
  <si>
    <t>SUM(X-Xbar)2=</t>
  </si>
  <si>
    <t>StdDev</t>
  </si>
  <si>
    <t>CV</t>
  </si>
  <si>
    <r>
      <t>VAR= SUM(X-Xbar)</t>
    </r>
    <r>
      <rPr>
        <vertAlign val="superscript"/>
        <sz val="24"/>
        <color theme="1"/>
        <rFont val="Book Antiqua"/>
        <family val="1"/>
      </rPr>
      <t>2</t>
    </r>
    <r>
      <rPr>
        <sz val="24"/>
        <color theme="1"/>
        <rFont val="Book Antiqua"/>
        <family val="1"/>
      </rPr>
      <t>/(n-1)=</t>
    </r>
  </si>
  <si>
    <t xml:space="preserve">How to compute Mean and StdDev when sample data is available </t>
  </si>
  <si>
    <t>VTM</t>
  </si>
  <si>
    <t>Varriance</t>
  </si>
  <si>
    <t>Rand</t>
  </si>
  <si>
    <t>Fixed</t>
  </si>
  <si>
    <t>Trim Mean</t>
  </si>
  <si>
    <t>STDEV.S</t>
  </si>
  <si>
    <t>Max</t>
  </si>
  <si>
    <t>Min</t>
  </si>
  <si>
    <t>Range=Max-Min</t>
  </si>
  <si>
    <t>C.V.</t>
  </si>
  <si>
    <r>
      <t>(X- Xbar)</t>
    </r>
    <r>
      <rPr>
        <b/>
        <vertAlign val="superscript"/>
        <sz val="11"/>
        <color theme="1"/>
        <rFont val="Book Antiqua"/>
        <family val="1"/>
      </rPr>
      <t>2</t>
    </r>
  </si>
  <si>
    <r>
      <t>SUM(X- Xbar)</t>
    </r>
    <r>
      <rPr>
        <b/>
        <vertAlign val="superscript"/>
        <sz val="11"/>
        <color theme="1"/>
        <rFont val="Book Antiqua"/>
        <family val="1"/>
      </rPr>
      <t>2</t>
    </r>
  </si>
  <si>
    <r>
      <t>SUM(X- Xbar)</t>
    </r>
    <r>
      <rPr>
        <b/>
        <vertAlign val="superscript"/>
        <sz val="11"/>
        <color theme="1"/>
        <rFont val="Book Antiqua"/>
        <family val="1"/>
      </rPr>
      <t>2</t>
    </r>
    <r>
      <rPr>
        <b/>
        <sz val="11"/>
        <color theme="1"/>
        <rFont val="Book Antiqua"/>
        <family val="1"/>
      </rPr>
      <t>/(n-1)</t>
    </r>
  </si>
  <si>
    <r>
      <t>SQRT(SUM(X- Xbar)</t>
    </r>
    <r>
      <rPr>
        <b/>
        <vertAlign val="superscript"/>
        <sz val="11"/>
        <color theme="1"/>
        <rFont val="Book Antiqua"/>
        <family val="1"/>
      </rPr>
      <t>2</t>
    </r>
    <r>
      <rPr>
        <b/>
        <sz val="11"/>
        <color theme="1"/>
        <rFont val="Book Antiqua"/>
        <family val="1"/>
      </rPr>
      <t>/(n-1))</t>
    </r>
  </si>
  <si>
    <t>There is also rank and percentile in Data Analysis</t>
  </si>
  <si>
    <t>IQR</t>
  </si>
  <si>
    <t>Small</t>
  </si>
  <si>
    <t>Large</t>
  </si>
  <si>
    <t>Quartile Included</t>
  </si>
  <si>
    <t>Quartile Excluded</t>
  </si>
  <si>
    <t>%</t>
  </si>
  <si>
    <t>Rank</t>
  </si>
  <si>
    <t>Grade</t>
  </si>
  <si>
    <t>pN+p</t>
  </si>
  <si>
    <t>=PERCENTILE.INC</t>
  </si>
  <si>
    <t>=PERCENTILE.EX</t>
  </si>
  <si>
    <t>Percentile</t>
  </si>
  <si>
    <t>pN+(1-p)</t>
  </si>
  <si>
    <t>This Lecture is recorded at</t>
  </si>
  <si>
    <r>
      <t xml:space="preserve">Quartile is the same as percentile. But it is only defined for </t>
    </r>
    <r>
      <rPr>
        <sz val="12"/>
        <color rgb="FFFF0000"/>
        <rFont val="Book Antiqua"/>
        <family val="1"/>
      </rPr>
      <t>0%</t>
    </r>
    <r>
      <rPr>
        <sz val="12"/>
        <color theme="1"/>
        <rFont val="Book Antiqua"/>
        <family val="1"/>
      </rPr>
      <t xml:space="preserve">, </t>
    </r>
    <r>
      <rPr>
        <sz val="12"/>
        <color rgb="FF00B050"/>
        <rFont val="Book Antiqua"/>
        <family val="1"/>
      </rPr>
      <t>25%, 50%, 75%</t>
    </r>
    <r>
      <rPr>
        <sz val="12"/>
        <color theme="1"/>
        <rFont val="Book Antiqua"/>
        <family val="1"/>
      </rPr>
      <t xml:space="preserve">, and </t>
    </r>
    <r>
      <rPr>
        <sz val="12"/>
        <color rgb="FFFF0000"/>
        <rFont val="Book Antiqua"/>
        <family val="1"/>
      </rPr>
      <t>100</t>
    </r>
    <r>
      <rPr>
        <sz val="12"/>
        <color theme="1"/>
        <rFont val="Book Antiqua"/>
        <family val="1"/>
      </rPr>
      <t>%</t>
    </r>
  </si>
  <si>
    <r>
      <t xml:space="preserve">It is defined as </t>
    </r>
    <r>
      <rPr>
        <sz val="12"/>
        <color rgb="FFFF0000"/>
        <rFont val="Book Antiqua"/>
        <family val="1"/>
      </rPr>
      <t>0st</t>
    </r>
    <r>
      <rPr>
        <sz val="12"/>
        <color theme="1"/>
        <rFont val="Book Antiqua"/>
        <family val="1"/>
      </rPr>
      <t xml:space="preserve">, </t>
    </r>
    <r>
      <rPr>
        <sz val="12"/>
        <color rgb="FF00B050"/>
        <rFont val="Book Antiqua"/>
        <family val="1"/>
      </rPr>
      <t>1st</t>
    </r>
    <r>
      <rPr>
        <sz val="12"/>
        <color theme="1"/>
        <rFont val="Book Antiqua"/>
        <family val="1"/>
      </rPr>
      <t xml:space="preserve">, </t>
    </r>
    <r>
      <rPr>
        <sz val="12"/>
        <color rgb="FF00B050"/>
        <rFont val="Book Antiqua"/>
        <family val="1"/>
      </rPr>
      <t>2nd</t>
    </r>
    <r>
      <rPr>
        <sz val="12"/>
        <color theme="1"/>
        <rFont val="Book Antiqua"/>
        <family val="1"/>
      </rPr>
      <t xml:space="preserve">, </t>
    </r>
    <r>
      <rPr>
        <sz val="12"/>
        <color rgb="FF00B050"/>
        <rFont val="Book Antiqua"/>
        <family val="1"/>
      </rPr>
      <t>3rd</t>
    </r>
    <r>
      <rPr>
        <sz val="12"/>
        <color theme="1"/>
        <rFont val="Book Antiqua"/>
        <family val="1"/>
      </rPr>
      <t xml:space="preserve">, </t>
    </r>
    <r>
      <rPr>
        <sz val="12"/>
        <color rgb="FFFF0000"/>
        <rFont val="Book Antiqua"/>
        <family val="1"/>
      </rPr>
      <t>4th</t>
    </r>
    <r>
      <rPr>
        <sz val="12"/>
        <color theme="1"/>
        <rFont val="Book Antiqua"/>
        <family val="1"/>
      </rPr>
      <t xml:space="preserve"> quartile.</t>
    </r>
  </si>
  <si>
    <t>https://youtu.be/lFnWGIHpzCQ</t>
  </si>
  <si>
    <t>3rd Quartile</t>
  </si>
  <si>
    <t>Included 100 percentile means 100% of the data are smaller than this value (makes no since)</t>
  </si>
  <si>
    <t>A X  percentile is a value Y  where X% of the data set are &lt;=  Y, and 1-X are &gt;= Y</t>
  </si>
  <si>
    <t>That means 60% of the data is less than or equal to 80 and 40% of data is greater than or equal to 80</t>
  </si>
  <si>
    <t xml:space="preserve">A </t>
  </si>
  <si>
    <t>percentile of the blue data set in column D is computed as</t>
  </si>
  <si>
    <t>Quartile</t>
  </si>
  <si>
    <t>1st Quartile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</si>
</sst>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"/>
    <numFmt numFmtId="165" formatCode="&quot;$&quot;#,##0,"/>
    <numFmt numFmtId="166" formatCode="d\-mmm\-yyyy"/>
    <numFmt numFmtId="167" formatCode="#\ ???/???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0"/>
      <name val="Arial"/>
      <family val="2"/>
    </font>
    <font>
      <u/>
      <sz val="11"/>
      <color theme="10"/>
      <name val="Calibri"/>
      <family val="2"/>
    </font>
    <font>
      <b/>
      <sz val="16"/>
      <color indexed="53"/>
      <name val="Bell MT"/>
      <family val="1"/>
    </font>
    <font>
      <sz val="11"/>
      <name val="Calibri"/>
      <family val="2"/>
      <scheme val="minor"/>
    </font>
    <font>
      <sz val="24"/>
      <color theme="1"/>
      <name val="Book Antiqua"/>
      <family val="1"/>
    </font>
    <font>
      <shadow/>
      <sz val="24"/>
      <name val="Book Antiqua"/>
      <family val="1"/>
    </font>
    <font>
      <shadow/>
      <vertAlign val="superscript"/>
      <sz val="24"/>
      <name val="Book Antiqua"/>
      <family val="1"/>
    </font>
    <font>
      <b/>
      <sz val="24"/>
      <color rgb="FFFF0000"/>
      <name val="Book Antiqua"/>
      <family val="1"/>
    </font>
    <font>
      <vertAlign val="superscript"/>
      <sz val="24"/>
      <color theme="1"/>
      <name val="Book Antiqua"/>
      <family val="1"/>
    </font>
    <font>
      <shadow/>
      <sz val="24"/>
      <color theme="0"/>
      <name val="Book Antiqua"/>
      <family val="1"/>
    </font>
    <font>
      <shadow/>
      <sz val="24"/>
      <color rgb="FFFF0000"/>
      <name val="Book Antiqua"/>
      <family val="1"/>
    </font>
    <font>
      <sz val="11"/>
      <color theme="1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  <font>
      <sz val="11"/>
      <color rgb="FFC00000"/>
      <name val="Book Antiqua"/>
      <family val="1"/>
    </font>
    <font>
      <sz val="11"/>
      <color rgb="FF002060"/>
      <name val="Book Antiqua"/>
      <family val="1"/>
    </font>
    <font>
      <b/>
      <sz val="11"/>
      <color theme="1"/>
      <name val="Book Antiqua"/>
      <family val="1"/>
    </font>
    <font>
      <b/>
      <vertAlign val="superscript"/>
      <sz val="11"/>
      <color theme="1"/>
      <name val="Book Antiqua"/>
      <family val="1"/>
    </font>
    <font>
      <sz val="12"/>
      <color theme="1"/>
      <name val="Book Antiqua"/>
      <family val="1"/>
    </font>
    <font>
      <shadow/>
      <sz val="12"/>
      <name val="Book Antiqua"/>
      <family val="1"/>
    </font>
    <font>
      <shadow/>
      <sz val="12"/>
      <color theme="0"/>
      <name val="Book Antiqua"/>
      <family val="1"/>
    </font>
    <font>
      <u/>
      <sz val="11"/>
      <color theme="10"/>
      <name val="Calibri"/>
      <family val="2"/>
      <scheme val="minor"/>
    </font>
    <font>
      <sz val="12"/>
      <color rgb="FFFF0000"/>
      <name val="Book Antiqua"/>
      <family val="1"/>
    </font>
    <font>
      <sz val="12"/>
      <color rgb="FF00B050"/>
      <name val="Book Antiqua"/>
      <family val="1"/>
    </font>
    <font>
      <b/>
      <sz val="16"/>
      <color theme="0"/>
      <name val="Book Antiqua"/>
      <family val="1"/>
    </font>
    <font>
      <sz val="16"/>
      <color theme="1"/>
      <name val="Book Antiqua"/>
      <family val="1"/>
    </font>
    <font>
      <u/>
      <sz val="16"/>
      <color theme="10"/>
      <name val="Book Antiqua"/>
      <family val="1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3" fillId="6" borderId="6">
      <alignment wrapText="1"/>
    </xf>
    <xf numFmtId="0" fontId="3" fillId="6" borderId="6">
      <alignment horizontal="centerContinuous" wrapText="1"/>
    </xf>
    <xf numFmtId="44" fontId="4" fillId="0" borderId="0" applyFont="0" applyFill="0" applyBorder="0" applyAlignment="0" applyProtection="0"/>
    <xf numFmtId="165" fontId="5" fillId="0" borderId="0"/>
    <xf numFmtId="166" fontId="6" fillId="0" borderId="0" applyFont="0" applyFill="0" applyBorder="0" applyProtection="0">
      <alignment horizontal="center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1" fillId="0" borderId="0" applyFont="0" applyFill="0" applyBorder="0" applyAlignment="0" applyProtection="0"/>
    <xf numFmtId="167" fontId="8" fillId="7" borderId="7">
      <alignment horizontal="left" indent="2"/>
    </xf>
    <xf numFmtId="0" fontId="4" fillId="8" borderId="6">
      <alignment horizontal="centerContinuous" wrapText="1"/>
    </xf>
    <xf numFmtId="0" fontId="4" fillId="0" borderId="0">
      <alignment wrapText="1"/>
    </xf>
    <xf numFmtId="0" fontId="4" fillId="9" borderId="6">
      <alignment horizontal="centerContinuous" wrapText="1"/>
    </xf>
    <xf numFmtId="0" fontId="1" fillId="0" borderId="0"/>
    <xf numFmtId="0" fontId="2" fillId="4" borderId="6">
      <alignment wrapText="1"/>
    </xf>
    <xf numFmtId="0" fontId="9" fillId="5" borderId="6">
      <alignment horizontal="centerContinuous" wrapText="1"/>
    </xf>
    <xf numFmtId="0" fontId="4" fillId="3" borderId="6" applyFont="0">
      <alignment horizontal="centerContinuous" wrapText="1"/>
    </xf>
    <xf numFmtId="0" fontId="27" fillId="0" borderId="0" applyNumberFormat="0" applyFill="0" applyBorder="0" applyAlignment="0" applyProtection="0"/>
  </cellStyleXfs>
  <cellXfs count="121">
    <xf numFmtId="0" fontId="0" fillId="0" borderId="0" xfId="0"/>
    <xf numFmtId="0" fontId="10" fillId="0" borderId="4" xfId="0" applyFont="1" applyBorder="1"/>
    <xf numFmtId="0" fontId="11" fillId="0" borderId="0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readingOrder="1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164" fontId="10" fillId="0" borderId="0" xfId="0" applyNumberFormat="1" applyFont="1" applyAlignment="1">
      <alignment horizontal="left"/>
    </xf>
    <xf numFmtId="164" fontId="13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right" vertical="center" readingOrder="1"/>
    </xf>
    <xf numFmtId="0" fontId="10" fillId="0" borderId="0" xfId="0" applyFont="1"/>
    <xf numFmtId="0" fontId="11" fillId="0" borderId="0" xfId="0" applyFont="1" applyBorder="1" applyAlignment="1">
      <alignment horizontal="left" vertical="center" readingOrder="1"/>
    </xf>
    <xf numFmtId="0" fontId="10" fillId="0" borderId="0" xfId="0" applyFont="1" applyAlignment="1">
      <alignment horizontal="left" readingOrder="1"/>
    </xf>
    <xf numFmtId="0" fontId="0" fillId="0" borderId="0" xfId="0" applyAlignment="1">
      <alignment horizontal="right"/>
    </xf>
    <xf numFmtId="0" fontId="15" fillId="10" borderId="8" xfId="0" applyFont="1" applyFill="1" applyBorder="1" applyAlignment="1">
      <alignment horizontal="center" vertical="center" readingOrder="1"/>
    </xf>
    <xf numFmtId="0" fontId="15" fillId="10" borderId="0" xfId="0" applyFont="1" applyFill="1" applyBorder="1" applyAlignment="1">
      <alignment horizontal="center" vertical="center" readingOrder="1"/>
    </xf>
    <xf numFmtId="0" fontId="11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 readingOrder="1"/>
    </xf>
    <xf numFmtId="0" fontId="10" fillId="0" borderId="0" xfId="0" applyFont="1" applyAlignment="1">
      <alignment horizontal="right" indent="1"/>
    </xf>
    <xf numFmtId="0" fontId="17" fillId="0" borderId="0" xfId="13" applyFont="1"/>
    <xf numFmtId="0" fontId="18" fillId="0" borderId="0" xfId="13" applyFont="1" applyAlignment="1">
      <alignment horizontal="left"/>
    </xf>
    <xf numFmtId="0" fontId="18" fillId="0" borderId="0" xfId="13" applyFont="1" applyAlignment="1">
      <alignment horizontal="center"/>
    </xf>
    <xf numFmtId="0" fontId="17" fillId="0" borderId="0" xfId="13" applyFont="1" applyAlignment="1">
      <alignment horizontal="left" indent="1"/>
    </xf>
    <xf numFmtId="0" fontId="19" fillId="0" borderId="0" xfId="13" applyFont="1" applyAlignment="1">
      <alignment horizontal="left" indent="1"/>
    </xf>
    <xf numFmtId="0" fontId="17" fillId="0" borderId="0" xfId="13" applyFont="1" applyAlignment="1">
      <alignment horizontal="center"/>
    </xf>
    <xf numFmtId="2" fontId="19" fillId="0" borderId="0" xfId="13" applyNumberFormat="1" applyFont="1" applyAlignment="1">
      <alignment horizontal="left"/>
    </xf>
    <xf numFmtId="0" fontId="22" fillId="0" borderId="0" xfId="13" applyFont="1" applyAlignment="1">
      <alignment horizontal="left"/>
    </xf>
    <xf numFmtId="0" fontId="17" fillId="0" borderId="0" xfId="0" applyFont="1"/>
    <xf numFmtId="0" fontId="17" fillId="0" borderId="8" xfId="13" applyFont="1" applyBorder="1" applyAlignment="1">
      <alignment horizontal="left"/>
    </xf>
    <xf numFmtId="0" fontId="17" fillId="0" borderId="9" xfId="13" applyFont="1" applyBorder="1" applyAlignment="1">
      <alignment horizontal="left"/>
    </xf>
    <xf numFmtId="0" fontId="21" fillId="0" borderId="0" xfId="13" applyFont="1" applyFill="1" applyBorder="1" applyAlignment="1">
      <alignment horizontal="left"/>
    </xf>
    <xf numFmtId="0" fontId="17" fillId="0" borderId="0" xfId="13" applyFont="1" applyFill="1" applyAlignment="1">
      <alignment horizontal="center"/>
    </xf>
    <xf numFmtId="0" fontId="18" fillId="0" borderId="1" xfId="13" applyFont="1" applyBorder="1" applyAlignment="1">
      <alignment horizontal="left"/>
    </xf>
    <xf numFmtId="0" fontId="19" fillId="0" borderId="2" xfId="13" applyFont="1" applyBorder="1" applyAlignment="1">
      <alignment horizontal="left"/>
    </xf>
    <xf numFmtId="0" fontId="19" fillId="0" borderId="3" xfId="13" applyFont="1" applyBorder="1" applyAlignment="1">
      <alignment horizontal="left"/>
    </xf>
    <xf numFmtId="0" fontId="18" fillId="0" borderId="8" xfId="13" applyFont="1" applyBorder="1" applyAlignment="1">
      <alignment horizontal="left"/>
    </xf>
    <xf numFmtId="0" fontId="19" fillId="0" borderId="0" xfId="13" applyFont="1" applyBorder="1" applyAlignment="1">
      <alignment horizontal="left"/>
    </xf>
    <xf numFmtId="0" fontId="19" fillId="0" borderId="12" xfId="13" applyFont="1" applyBorder="1" applyAlignment="1">
      <alignment horizontal="left"/>
    </xf>
    <xf numFmtId="2" fontId="19" fillId="0" borderId="0" xfId="13" applyNumberFormat="1" applyFont="1" applyBorder="1" applyAlignment="1">
      <alignment horizontal="left"/>
    </xf>
    <xf numFmtId="0" fontId="18" fillId="0" borderId="8" xfId="13" applyFont="1" applyBorder="1" applyAlignment="1"/>
    <xf numFmtId="0" fontId="17" fillId="0" borderId="0" xfId="13" applyFont="1" applyBorder="1" applyAlignment="1">
      <alignment horizontal="left"/>
    </xf>
    <xf numFmtId="0" fontId="18" fillId="0" borderId="12" xfId="13" applyFont="1" applyBorder="1" applyAlignment="1">
      <alignment horizontal="center"/>
    </xf>
    <xf numFmtId="0" fontId="17" fillId="0" borderId="4" xfId="13" applyFont="1" applyBorder="1" applyAlignment="1">
      <alignment horizontal="left"/>
    </xf>
    <xf numFmtId="0" fontId="18" fillId="0" borderId="13" xfId="13" applyFont="1" applyBorder="1" applyAlignment="1">
      <alignment horizontal="center"/>
    </xf>
    <xf numFmtId="0" fontId="22" fillId="0" borderId="5" xfId="13" applyFont="1" applyBorder="1" applyAlignment="1">
      <alignment horizontal="left"/>
    </xf>
    <xf numFmtId="2" fontId="19" fillId="0" borderId="10" xfId="13" applyNumberFormat="1" applyFont="1" applyBorder="1" applyAlignment="1">
      <alignment horizontal="left"/>
    </xf>
    <xf numFmtId="2" fontId="19" fillId="0" borderId="11" xfId="13" applyNumberFormat="1" applyFont="1" applyBorder="1" applyAlignment="1">
      <alignment horizontal="left"/>
    </xf>
    <xf numFmtId="0" fontId="22" fillId="0" borderId="1" xfId="13" applyFont="1" applyBorder="1"/>
    <xf numFmtId="0" fontId="17" fillId="0" borderId="2" xfId="13" applyFont="1" applyBorder="1" applyAlignment="1">
      <alignment horizontal="left"/>
    </xf>
    <xf numFmtId="0" fontId="22" fillId="0" borderId="8" xfId="13" applyFont="1" applyBorder="1"/>
    <xf numFmtId="0" fontId="22" fillId="0" borderId="8" xfId="13" quotePrefix="1" applyFont="1" applyBorder="1"/>
    <xf numFmtId="0" fontId="18" fillId="0" borderId="9" xfId="13" applyFont="1" applyBorder="1" applyAlignment="1">
      <alignment horizontal="left"/>
    </xf>
    <xf numFmtId="2" fontId="19" fillId="0" borderId="4" xfId="13" applyNumberFormat="1" applyFont="1" applyBorder="1" applyAlignment="1">
      <alignment horizontal="left"/>
    </xf>
    <xf numFmtId="0" fontId="19" fillId="0" borderId="13" xfId="13" applyFont="1" applyBorder="1" applyAlignment="1">
      <alignment horizontal="left"/>
    </xf>
    <xf numFmtId="2" fontId="19" fillId="0" borderId="5" xfId="13" applyNumberFormat="1" applyFont="1" applyBorder="1" applyAlignment="1">
      <alignment horizontal="left"/>
    </xf>
    <xf numFmtId="0" fontId="21" fillId="13" borderId="10" xfId="13" applyFont="1" applyFill="1" applyBorder="1" applyAlignment="1">
      <alignment horizontal="left"/>
    </xf>
    <xf numFmtId="0" fontId="21" fillId="13" borderId="11" xfId="13" applyFont="1" applyFill="1" applyBorder="1" applyAlignment="1">
      <alignment horizontal="left"/>
    </xf>
    <xf numFmtId="0" fontId="20" fillId="12" borderId="10" xfId="13" applyFont="1" applyFill="1" applyBorder="1" applyAlignment="1">
      <alignment horizontal="left"/>
    </xf>
    <xf numFmtId="0" fontId="20" fillId="12" borderId="11" xfId="13" applyFont="1" applyFill="1" applyBorder="1" applyAlignment="1">
      <alignment horizontal="left"/>
    </xf>
    <xf numFmtId="0" fontId="17" fillId="0" borderId="15" xfId="13" applyFont="1" applyBorder="1" applyAlignment="1">
      <alignment horizontal="left"/>
    </xf>
    <xf numFmtId="0" fontId="20" fillId="12" borderId="14" xfId="13" applyFont="1" applyFill="1" applyBorder="1" applyAlignment="1">
      <alignment horizontal="left"/>
    </xf>
    <xf numFmtId="0" fontId="21" fillId="13" borderId="14" xfId="13" applyFont="1" applyFill="1" applyBorder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Fill="1"/>
    <xf numFmtId="0" fontId="24" fillId="0" borderId="0" xfId="0" applyFont="1" applyAlignment="1">
      <alignment vertical="top"/>
    </xf>
    <xf numFmtId="0" fontId="24" fillId="0" borderId="0" xfId="0" applyFont="1" applyAlignment="1">
      <alignment horizontal="left" vertical="top"/>
    </xf>
    <xf numFmtId="0" fontId="25" fillId="0" borderId="0" xfId="0" applyFont="1" applyBorder="1" applyAlignment="1">
      <alignment horizontal="center" vertical="top"/>
    </xf>
    <xf numFmtId="0" fontId="26" fillId="4" borderId="4" xfId="0" applyFont="1" applyFill="1" applyBorder="1" applyAlignment="1">
      <alignment horizontal="center" vertical="top"/>
    </xf>
    <xf numFmtId="0" fontId="26" fillId="10" borderId="4" xfId="0" applyFont="1" applyFill="1" applyBorder="1" applyAlignment="1">
      <alignment horizontal="center" vertical="top"/>
    </xf>
    <xf numFmtId="0" fontId="24" fillId="0" borderId="12" xfId="0" applyFont="1" applyBorder="1" applyAlignment="1">
      <alignment horizontal="center" vertical="top"/>
    </xf>
    <xf numFmtId="0" fontId="24" fillId="0" borderId="8" xfId="0" applyFont="1" applyBorder="1" applyAlignment="1">
      <alignment horizontal="center" vertical="top"/>
    </xf>
    <xf numFmtId="0" fontId="24" fillId="0" borderId="0" xfId="0" applyFont="1" applyFill="1" applyAlignment="1">
      <alignment vertical="top"/>
    </xf>
    <xf numFmtId="0" fontId="25" fillId="0" borderId="12" xfId="0" applyFont="1" applyBorder="1" applyAlignment="1">
      <alignment horizontal="center" vertical="top"/>
    </xf>
    <xf numFmtId="0" fontId="26" fillId="4" borderId="0" xfId="0" applyFont="1" applyFill="1" applyBorder="1" applyAlignment="1">
      <alignment horizontal="center" vertical="top"/>
    </xf>
    <xf numFmtId="0" fontId="26" fillId="10" borderId="0" xfId="0" applyFont="1" applyFill="1" applyBorder="1" applyAlignment="1">
      <alignment horizontal="center" vertical="top"/>
    </xf>
    <xf numFmtId="0" fontId="24" fillId="0" borderId="0" xfId="0" applyFont="1" applyBorder="1" applyAlignment="1">
      <alignment vertical="top"/>
    </xf>
    <xf numFmtId="0" fontId="24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horizontal="center" vertical="top"/>
    </xf>
    <xf numFmtId="0" fontId="24" fillId="0" borderId="0" xfId="0" applyFont="1" applyFill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24" fillId="0" borderId="0" xfId="0" applyFont="1" applyFill="1" applyBorder="1" applyAlignment="1">
      <alignment horizontal="left" vertical="top"/>
    </xf>
    <xf numFmtId="0" fontId="24" fillId="0" borderId="12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8" xfId="0" applyFont="1" applyBorder="1" applyAlignment="1">
      <alignment horizontal="left" vertical="top"/>
    </xf>
    <xf numFmtId="0" fontId="24" fillId="0" borderId="1" xfId="0" applyFont="1" applyBorder="1" applyAlignment="1">
      <alignment horizontal="left" vertical="top"/>
    </xf>
    <xf numFmtId="0" fontId="24" fillId="0" borderId="3" xfId="0" applyFont="1" applyBorder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0" fontId="24" fillId="0" borderId="3" xfId="0" applyFont="1" applyBorder="1" applyAlignment="1">
      <alignment vertical="top"/>
    </xf>
    <xf numFmtId="0" fontId="26" fillId="4" borderId="2" xfId="0" applyFont="1" applyFill="1" applyBorder="1" applyAlignment="1">
      <alignment horizontal="center" vertical="top"/>
    </xf>
    <xf numFmtId="0" fontId="26" fillId="10" borderId="1" xfId="0" applyFont="1" applyFill="1" applyBorder="1" applyAlignment="1">
      <alignment horizontal="center" vertical="top"/>
    </xf>
    <xf numFmtId="0" fontId="18" fillId="0" borderId="9" xfId="13" applyFont="1" applyBorder="1" applyAlignment="1"/>
    <xf numFmtId="0" fontId="17" fillId="0" borderId="0" xfId="0" applyFont="1" applyFill="1"/>
    <xf numFmtId="0" fontId="24" fillId="0" borderId="3" xfId="0" quotePrefix="1" applyFont="1" applyBorder="1" applyAlignment="1">
      <alignment horizontal="left" vertical="top"/>
    </xf>
    <xf numFmtId="0" fontId="24" fillId="0" borderId="2" xfId="0" quotePrefix="1" applyFont="1" applyBorder="1" applyAlignment="1">
      <alignment horizontal="left" vertical="top"/>
    </xf>
    <xf numFmtId="0" fontId="24" fillId="2" borderId="15" xfId="0" applyFont="1" applyFill="1" applyBorder="1" applyAlignment="1">
      <alignment horizontal="left" vertical="top"/>
    </xf>
    <xf numFmtId="0" fontId="24" fillId="2" borderId="16" xfId="0" applyFont="1" applyFill="1" applyBorder="1" applyAlignment="1">
      <alignment horizontal="left"/>
    </xf>
    <xf numFmtId="0" fontId="24" fillId="2" borderId="17" xfId="0" applyFont="1" applyFill="1" applyBorder="1" applyAlignment="1">
      <alignment horizontal="left" vertical="top"/>
    </xf>
    <xf numFmtId="0" fontId="24" fillId="0" borderId="8" xfId="0" applyFont="1" applyFill="1" applyBorder="1" applyAlignment="1">
      <alignment horizontal="left" vertical="top"/>
    </xf>
    <xf numFmtId="0" fontId="24" fillId="0" borderId="12" xfId="0" applyFont="1" applyFill="1" applyBorder="1" applyAlignment="1">
      <alignment horizontal="left" vertical="top"/>
    </xf>
    <xf numFmtId="0" fontId="24" fillId="3" borderId="15" xfId="0" applyFont="1" applyFill="1" applyBorder="1" applyAlignment="1">
      <alignment horizontal="left" vertical="top"/>
    </xf>
    <xf numFmtId="0" fontId="24" fillId="3" borderId="16" xfId="0" applyFont="1" applyFill="1" applyBorder="1" applyAlignment="1">
      <alignment horizontal="left"/>
    </xf>
    <xf numFmtId="0" fontId="24" fillId="3" borderId="17" xfId="0" applyFont="1" applyFill="1" applyBorder="1" applyAlignment="1">
      <alignment horizontal="left" vertical="top"/>
    </xf>
    <xf numFmtId="0" fontId="24" fillId="3" borderId="16" xfId="0" applyFont="1" applyFill="1" applyBorder="1" applyAlignment="1">
      <alignment horizontal="left" vertical="top"/>
    </xf>
    <xf numFmtId="0" fontId="26" fillId="10" borderId="16" xfId="0" applyFont="1" applyFill="1" applyBorder="1" applyAlignment="1">
      <alignment horizontal="center" vertical="top"/>
    </xf>
    <xf numFmtId="0" fontId="26" fillId="4" borderId="16" xfId="0" applyFont="1" applyFill="1" applyBorder="1" applyAlignment="1">
      <alignment horizontal="center" vertical="top"/>
    </xf>
    <xf numFmtId="0" fontId="30" fillId="11" borderId="0" xfId="13" applyFont="1" applyFill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17" applyFont="1" applyAlignment="1">
      <alignment vertical="center"/>
    </xf>
    <xf numFmtId="0" fontId="24" fillId="3" borderId="14" xfId="0" applyFont="1" applyFill="1" applyBorder="1" applyAlignment="1">
      <alignment horizontal="left" vertical="top"/>
    </xf>
    <xf numFmtId="0" fontId="24" fillId="14" borderId="1" xfId="0" applyFont="1" applyFill="1" applyBorder="1" applyAlignment="1">
      <alignment vertical="top"/>
    </xf>
    <xf numFmtId="0" fontId="24" fillId="14" borderId="2" xfId="0" applyFont="1" applyFill="1" applyBorder="1" applyAlignment="1">
      <alignment horizontal="center" vertical="top"/>
    </xf>
    <xf numFmtId="0" fontId="24" fillId="14" borderId="3" xfId="0" applyFont="1" applyFill="1" applyBorder="1" applyAlignment="1">
      <alignment vertical="top"/>
    </xf>
    <xf numFmtId="0" fontId="24" fillId="14" borderId="8" xfId="0" applyFont="1" applyFill="1" applyBorder="1" applyAlignment="1">
      <alignment vertical="top"/>
    </xf>
    <xf numFmtId="0" fontId="24" fillId="14" borderId="0" xfId="0" applyFont="1" applyFill="1" applyBorder="1" applyAlignment="1">
      <alignment horizontal="left" vertical="top"/>
    </xf>
    <xf numFmtId="0" fontId="24" fillId="14" borderId="0" xfId="0" applyFont="1" applyFill="1" applyBorder="1" applyAlignment="1">
      <alignment horizontal="center" vertical="top"/>
    </xf>
    <xf numFmtId="0" fontId="24" fillId="14" borderId="12" xfId="0" applyFont="1" applyFill="1" applyBorder="1" applyAlignment="1">
      <alignment vertical="top"/>
    </xf>
    <xf numFmtId="0" fontId="24" fillId="14" borderId="9" xfId="0" applyFont="1" applyFill="1" applyBorder="1" applyAlignment="1">
      <alignment vertical="top"/>
    </xf>
    <xf numFmtId="0" fontId="24" fillId="14" borderId="4" xfId="0" applyFont="1" applyFill="1" applyBorder="1" applyAlignment="1">
      <alignment horizontal="center" vertical="top"/>
    </xf>
    <xf numFmtId="0" fontId="24" fillId="14" borderId="13" xfId="0" applyFont="1" applyFill="1" applyBorder="1" applyAlignment="1">
      <alignment vertical="top"/>
    </xf>
  </cellXfs>
  <cellStyles count="18">
    <cellStyle name="blue" xfId="1" xr:uid="{00000000-0005-0000-0000-000000000000}"/>
    <cellStyle name="bluecenteraccrossselection" xfId="2" xr:uid="{00000000-0005-0000-0000-000001000000}"/>
    <cellStyle name="Currency 2" xfId="3" xr:uid="{00000000-0005-0000-0000-000002000000}"/>
    <cellStyle name="Currency Round to thousands" xfId="4" xr:uid="{00000000-0005-0000-0000-000003000000}"/>
    <cellStyle name="DarkBlueLabel" xfId="14" xr:uid="{00000000-0005-0000-0000-000004000000}"/>
    <cellStyle name="Four-Digit Year" xfId="5" xr:uid="{00000000-0005-0000-0000-000005000000}"/>
    <cellStyle name="Hyperlink" xfId="17" builtinId="8"/>
    <cellStyle name="Hyperlink 2" xfId="6" xr:uid="{00000000-0005-0000-0000-000007000000}"/>
    <cellStyle name="LightYellowLabelCentered" xfId="15" xr:uid="{00000000-0005-0000-0000-000008000000}"/>
    <cellStyle name="Normal" xfId="0" builtinId="0"/>
    <cellStyle name="Normal 2" xfId="7" xr:uid="{00000000-0005-0000-0000-00000A000000}"/>
    <cellStyle name="Normal 2 2" xfId="13" xr:uid="{00000000-0005-0000-0000-00000B000000}"/>
    <cellStyle name="Percent 2" xfId="8" xr:uid="{00000000-0005-0000-0000-00000C000000}"/>
    <cellStyle name="Rad" xfId="9" xr:uid="{00000000-0005-0000-0000-00000D000000}"/>
    <cellStyle name="redcenteraccrossselection" xfId="10" xr:uid="{00000000-0005-0000-0000-00000E000000}"/>
    <cellStyle name="Wrap Text" xfId="11" xr:uid="{00000000-0005-0000-0000-00000F000000}"/>
    <cellStyle name="yellowcenteraccrossselection" xfId="12" xr:uid="{00000000-0005-0000-0000-000010000000}"/>
    <cellStyle name="YellowCenterAcrossSelection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'3.PercentQauntileRank'!$P$19</c:f>
          <c:strCache>
            <c:ptCount val="1"/>
            <c:pt idx="0">
              <c:v>56, 65, 74, 84, 95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'3.PercentQauntileRank'!$N$13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E1-4B1A-BC59-0E7B36AD4D17}"/>
              </c:ext>
            </c:extLst>
          </c:dPt>
          <c:val>
            <c:numRef>
              <c:f>'3.PercentQauntileRank'!$P$13</c:f>
              <c:numCache>
                <c:formatCode>General</c:formatCode>
                <c:ptCount val="1"/>
                <c:pt idx="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1-4B1A-BC59-0E7B36AD4D17}"/>
            </c:ext>
          </c:extLst>
        </c:ser>
        <c:ser>
          <c:idx val="1"/>
          <c:order val="1"/>
          <c:tx>
            <c:strRef>
              <c:f>'3.PercentQauntileRank'!$N$14</c:f>
              <c:strCache>
                <c:ptCount val="1"/>
                <c:pt idx="0">
                  <c:v>1st Quartile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'3.PercentQauntileRank'!$P$14</c:f>
                <c:numCache>
                  <c:formatCode>General</c:formatCode>
                  <c:ptCount val="1"/>
                  <c:pt idx="0">
                    <c:v>8.75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'3.PercentQauntileRank'!$P$14</c:f>
              <c:numCache>
                <c:formatCode>General</c:formatCode>
                <c:ptCount val="1"/>
                <c:pt idx="0">
                  <c:v>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E1-4B1A-BC59-0E7B36AD4D17}"/>
            </c:ext>
          </c:extLst>
        </c:ser>
        <c:ser>
          <c:idx val="2"/>
          <c:order val="2"/>
          <c:tx>
            <c:strRef>
              <c:f>'3.PercentQauntileRank'!$N$15</c:f>
              <c:strCache>
                <c:ptCount val="1"/>
                <c:pt idx="0">
                  <c:v>Median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val>
            <c:numRef>
              <c:f>'3.PercentQauntileRank'!$P$15</c:f>
              <c:numCache>
                <c:formatCode>General</c:formatCode>
                <c:ptCount val="1"/>
                <c:pt idx="0">
                  <c:v>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E1-4B1A-BC59-0E7B36AD4D17}"/>
            </c:ext>
          </c:extLst>
        </c:ser>
        <c:ser>
          <c:idx val="3"/>
          <c:order val="3"/>
          <c:tx>
            <c:strRef>
              <c:f>'3.PercentQauntileRank'!$N$16</c:f>
              <c:strCache>
                <c:ptCount val="1"/>
                <c:pt idx="0">
                  <c:v>3rd Quartile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'3.PercentQauntileRank'!$P$17</c:f>
                <c:numCache>
                  <c:formatCode>General</c:formatCode>
                  <c:ptCount val="1"/>
                  <c:pt idx="0">
                    <c:v>11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'3.PercentQauntileRank'!$P$16</c:f>
              <c:numCache>
                <c:formatCode>General</c:formatCode>
                <c:ptCount val="1"/>
                <c:pt idx="0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E1-4B1A-BC59-0E7B36AD4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0204680"/>
        <c:axId val="710205008"/>
      </c:barChart>
      <c:scatterChart>
        <c:scatterStyle val="lineMarker"/>
        <c:varyColors val="0"/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'3.PercentQauntileRank'!$P$18</c:f>
              <c:numCache>
                <c:formatCode>General</c:formatCode>
                <c:ptCount val="1"/>
                <c:pt idx="0">
                  <c:v>74.760000000000005</c:v>
                </c:pt>
              </c:numCache>
            </c:numRef>
          </c:xVal>
          <c:yVal>
            <c:numRef>
              <c:f>'3.PercentQauntileRank'!$Q$18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E1-4B1A-BC59-0E7B36AD4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6086008"/>
        <c:axId val="869316848"/>
      </c:scatterChart>
      <c:catAx>
        <c:axId val="710204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205008"/>
        <c:crosses val="autoZero"/>
        <c:auto val="1"/>
        <c:lblAlgn val="ctr"/>
        <c:lblOffset val="100"/>
        <c:noMultiLvlLbl val="0"/>
      </c:catAx>
      <c:valAx>
        <c:axId val="710205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204680"/>
        <c:crosses val="autoZero"/>
        <c:crossBetween val="between"/>
      </c:valAx>
      <c:valAx>
        <c:axId val="8693168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086008"/>
        <c:crosses val="max"/>
        <c:crossBetween val="midCat"/>
      </c:valAx>
      <c:valAx>
        <c:axId val="916086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9316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571499</xdr:colOff>
      <xdr:row>8</xdr:row>
      <xdr:rowOff>79828</xdr:rowOff>
    </xdr:from>
    <xdr:to>
      <xdr:col>18</xdr:col>
      <xdr:colOff>3306535</xdr:colOff>
      <xdr:row>19</xdr:row>
      <xdr:rowOff>78921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Microsoft\Windows\Temporary%20Internet%20Files\Low\Content.IE5\E8MR10H7\Busn210ch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youtu.be/lFnWGIHpzCQ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M72"/>
  <sheetViews>
    <sheetView zoomScale="109" workbookViewId="0">
      <selection activeCell="G69" sqref="G69"/>
    </sheetView>
  </sheetViews>
  <sheetFormatPr defaultColWidth="9.140625" defaultRowHeight="16.5" x14ac:dyDescent="0.3"/>
  <cols>
    <col min="1" max="1" width="3.28515625" style="20" bestFit="1" customWidth="1"/>
    <col min="2" max="2" width="11.140625" style="25" bestFit="1" customWidth="1"/>
    <col min="3" max="3" width="11.140625" style="25" customWidth="1"/>
    <col min="4" max="4" width="2.28515625" style="32" customWidth="1"/>
    <col min="5" max="5" width="11.5703125" style="20" bestFit="1" customWidth="1"/>
    <col min="6" max="6" width="9.140625" style="20"/>
    <col min="7" max="7" width="28.140625" style="20" bestFit="1" customWidth="1"/>
    <col min="8" max="8" width="2.28515625" style="20" customWidth="1"/>
    <col min="9" max="9" width="14.42578125" style="20" customWidth="1"/>
    <col min="10" max="10" width="1.85546875" style="20" customWidth="1"/>
    <col min="11" max="11" width="28.7109375" style="20" bestFit="1" customWidth="1"/>
    <col min="12" max="12" width="9.140625" style="20"/>
    <col min="13" max="13" width="19.85546875" style="20" bestFit="1" customWidth="1"/>
    <col min="14" max="16384" width="9.140625" style="20"/>
  </cols>
  <sheetData>
    <row r="1" spans="1:13" ht="17.25" thickBot="1" x14ac:dyDescent="0.35"/>
    <row r="2" spans="1:13" ht="18.75" thickBot="1" x14ac:dyDescent="0.35">
      <c r="A2" s="60"/>
      <c r="B2" s="61" t="s">
        <v>17</v>
      </c>
      <c r="C2" s="62" t="s">
        <v>18</v>
      </c>
      <c r="D2" s="31"/>
      <c r="I2" s="45" t="s">
        <v>25</v>
      </c>
      <c r="J2" s="27"/>
    </row>
    <row r="3" spans="1:13" x14ac:dyDescent="0.3">
      <c r="A3" s="29">
        <v>1</v>
      </c>
      <c r="B3" s="58">
        <f ca="1">10*RANDBETWEEN(100,200)</f>
        <v>1650</v>
      </c>
      <c r="C3" s="56">
        <v>1490</v>
      </c>
      <c r="D3" s="31"/>
      <c r="E3" s="33" t="s">
        <v>4</v>
      </c>
      <c r="F3" s="34">
        <f>SUM($C$3:$C$72)</f>
        <v>105500</v>
      </c>
      <c r="G3" s="35" t="str">
        <f ca="1">_xlfn.FORMULATEXT(F3)</f>
        <v>=SUM($C$3:$C$72)</v>
      </c>
      <c r="H3" s="21"/>
      <c r="I3" s="55">
        <f t="shared" ref="I3:I34" si="0">(C3-$F$5)^2</f>
        <v>293.87755102040705</v>
      </c>
      <c r="J3" s="26"/>
      <c r="K3" s="48" t="s">
        <v>23</v>
      </c>
      <c r="L3" s="49">
        <f>F10-F11</f>
        <v>930</v>
      </c>
      <c r="M3" s="35" t="str">
        <f ca="1">_xlfn.FORMULATEXT(L3)</f>
        <v>=F10-F11</v>
      </c>
    </row>
    <row r="4" spans="1:13" ht="18" x14ac:dyDescent="0.3">
      <c r="A4" s="29">
        <f>A3+1</f>
        <v>2</v>
      </c>
      <c r="B4" s="58">
        <f t="shared" ref="B4:B67" ca="1" si="1">10*RANDBETWEEN(100,200)</f>
        <v>1120</v>
      </c>
      <c r="C4" s="56">
        <v>1880</v>
      </c>
      <c r="D4" s="31"/>
      <c r="E4" s="36" t="s">
        <v>3</v>
      </c>
      <c r="F4" s="37">
        <f>COUNT($C$3:$C$72)</f>
        <v>70</v>
      </c>
      <c r="G4" s="38" t="str">
        <f t="shared" ref="G4:G9" ca="1" si="2">_xlfn.FORMULATEXT(F4)</f>
        <v>=COUNT($C$3:$C$72)</v>
      </c>
      <c r="H4" s="21"/>
      <c r="I4" s="46">
        <f t="shared" si="0"/>
        <v>139022.44897959186</v>
      </c>
      <c r="J4" s="26"/>
      <c r="K4" s="50" t="s">
        <v>26</v>
      </c>
      <c r="L4" s="37">
        <f>SUM(I3:I72)</f>
        <v>5295228.5714285728</v>
      </c>
      <c r="M4" s="38" t="str">
        <f ca="1">_xlfn.FORMULATEXT(L4)</f>
        <v>=SUM(I3:I72)</v>
      </c>
    </row>
    <row r="5" spans="1:13" ht="18" x14ac:dyDescent="0.3">
      <c r="A5" s="29">
        <f t="shared" ref="A5:A68" si="3">A4+1</f>
        <v>3</v>
      </c>
      <c r="B5" s="58">
        <f t="shared" ca="1" si="1"/>
        <v>1990</v>
      </c>
      <c r="C5" s="56">
        <v>1180</v>
      </c>
      <c r="D5" s="31"/>
      <c r="E5" s="36" t="s">
        <v>0</v>
      </c>
      <c r="F5" s="39">
        <f>F3/F4</f>
        <v>1507.1428571428571</v>
      </c>
      <c r="G5" s="38" t="str">
        <f t="shared" ca="1" si="2"/>
        <v>=F3/F4</v>
      </c>
      <c r="H5" s="24"/>
      <c r="I5" s="46">
        <f t="shared" si="0"/>
        <v>107022.44897959182</v>
      </c>
      <c r="J5" s="26"/>
      <c r="K5" s="50" t="s">
        <v>27</v>
      </c>
      <c r="L5" s="37">
        <f>L4/(F4-1)</f>
        <v>76742.443064182211</v>
      </c>
      <c r="M5" s="38" t="str">
        <f t="shared" ref="M5:M8" ca="1" si="4">_xlfn.FORMULATEXT(L5)</f>
        <v>=L4/(F4-1)</v>
      </c>
    </row>
    <row r="6" spans="1:13" ht="18" x14ac:dyDescent="0.3">
      <c r="A6" s="29">
        <f t="shared" si="3"/>
        <v>4</v>
      </c>
      <c r="B6" s="58">
        <f t="shared" ca="1" si="1"/>
        <v>1040</v>
      </c>
      <c r="C6" s="56">
        <v>1240</v>
      </c>
      <c r="D6" s="31"/>
      <c r="E6" s="36" t="s">
        <v>0</v>
      </c>
      <c r="F6" s="39">
        <f>AVERAGE(C3:C72)</f>
        <v>1507.1428571428571</v>
      </c>
      <c r="G6" s="38" t="str">
        <f t="shared" ca="1" si="2"/>
        <v>=AVERAGE(C3:C72)</v>
      </c>
      <c r="H6" s="24"/>
      <c r="I6" s="46">
        <f t="shared" si="0"/>
        <v>71365.306122448965</v>
      </c>
      <c r="J6" s="26"/>
      <c r="K6" s="50" t="s">
        <v>28</v>
      </c>
      <c r="L6" s="39">
        <f>SQRT(L5)</f>
        <v>277.02426439606734</v>
      </c>
      <c r="M6" s="38" t="str">
        <f t="shared" ca="1" si="4"/>
        <v>=SQRT(L5)</v>
      </c>
    </row>
    <row r="7" spans="1:13" x14ac:dyDescent="0.3">
      <c r="A7" s="29">
        <f t="shared" si="3"/>
        <v>5</v>
      </c>
      <c r="B7" s="58">
        <f t="shared" ca="1" si="1"/>
        <v>1980</v>
      </c>
      <c r="C7" s="56">
        <v>1690</v>
      </c>
      <c r="D7" s="31"/>
      <c r="E7" s="36" t="s">
        <v>1</v>
      </c>
      <c r="F7" s="37">
        <f>MEDIAN($C$3:$C$72)</f>
        <v>1490</v>
      </c>
      <c r="G7" s="38" t="str">
        <f t="shared" ca="1" si="2"/>
        <v>=MEDIAN($C$3:$C$72)</v>
      </c>
      <c r="H7" s="24"/>
      <c r="I7" s="46">
        <f t="shared" si="0"/>
        <v>33436.734693877566</v>
      </c>
      <c r="J7" s="26"/>
      <c r="K7" s="51" t="s">
        <v>20</v>
      </c>
      <c r="L7" s="39">
        <f>_xlfn.STDEV.S(C3:C72)</f>
        <v>277.02426439606717</v>
      </c>
      <c r="M7" s="38" t="str">
        <f t="shared" ca="1" si="4"/>
        <v>=STDEV.S(C3:C72)</v>
      </c>
    </row>
    <row r="8" spans="1:13" ht="17.25" thickBot="1" x14ac:dyDescent="0.35">
      <c r="A8" s="29">
        <f t="shared" si="3"/>
        <v>6</v>
      </c>
      <c r="B8" s="58">
        <f t="shared" ca="1" si="1"/>
        <v>1490</v>
      </c>
      <c r="C8" s="56">
        <v>1960</v>
      </c>
      <c r="D8" s="31"/>
      <c r="E8" s="36" t="s">
        <v>2</v>
      </c>
      <c r="F8" s="37">
        <f>MODE($C$3:$C$72)</f>
        <v>1490</v>
      </c>
      <c r="G8" s="38" t="str">
        <f t="shared" ca="1" si="2"/>
        <v>=MODE($C$3:$C$72)</v>
      </c>
      <c r="H8" s="21"/>
      <c r="I8" s="46">
        <f t="shared" si="0"/>
        <v>205079.59183673473</v>
      </c>
      <c r="J8" s="26"/>
      <c r="K8" s="52" t="s">
        <v>24</v>
      </c>
      <c r="L8" s="53">
        <f>L7/F6</f>
        <v>0.18380756879359908</v>
      </c>
      <c r="M8" s="54" t="str">
        <f t="shared" ca="1" si="4"/>
        <v>=L7/F6</v>
      </c>
    </row>
    <row r="9" spans="1:13" x14ac:dyDescent="0.3">
      <c r="A9" s="29">
        <f t="shared" si="3"/>
        <v>7</v>
      </c>
      <c r="B9" s="58">
        <f t="shared" ca="1" si="1"/>
        <v>1710</v>
      </c>
      <c r="C9" s="56">
        <v>1500</v>
      </c>
      <c r="D9" s="31"/>
      <c r="E9" s="40" t="s">
        <v>19</v>
      </c>
      <c r="F9" s="39">
        <f>TRIMMEAN(C3:C72,0.05)</f>
        <v>1506.3235294117646</v>
      </c>
      <c r="G9" s="38" t="str">
        <f t="shared" ca="1" si="2"/>
        <v>=TRIMMEAN(C3:C72,0.05)</v>
      </c>
      <c r="H9" s="24"/>
      <c r="I9" s="46">
        <f t="shared" si="0"/>
        <v>51.02040816326484</v>
      </c>
      <c r="J9" s="26"/>
      <c r="K9" s="22"/>
      <c r="L9" s="22"/>
    </row>
    <row r="10" spans="1:13" x14ac:dyDescent="0.3">
      <c r="A10" s="29">
        <f t="shared" si="3"/>
        <v>8</v>
      </c>
      <c r="B10" s="58">
        <f t="shared" ca="1" si="1"/>
        <v>1230</v>
      </c>
      <c r="C10" s="56">
        <v>1230</v>
      </c>
      <c r="D10" s="31"/>
      <c r="E10" s="36" t="s">
        <v>21</v>
      </c>
      <c r="F10" s="41">
        <f>MAX($C$3:$C$72)</f>
        <v>2000</v>
      </c>
      <c r="G10" s="42"/>
      <c r="H10" s="23"/>
      <c r="I10" s="46">
        <f t="shared" si="0"/>
        <v>76808.16326530611</v>
      </c>
      <c r="J10" s="26"/>
    </row>
    <row r="11" spans="1:13" ht="17.25" thickBot="1" x14ac:dyDescent="0.35">
      <c r="A11" s="29">
        <f t="shared" si="3"/>
        <v>9</v>
      </c>
      <c r="B11" s="58">
        <f t="shared" ca="1" si="1"/>
        <v>1360</v>
      </c>
      <c r="C11" s="56">
        <v>1890</v>
      </c>
      <c r="D11" s="31"/>
      <c r="E11" s="92" t="s">
        <v>22</v>
      </c>
      <c r="F11" s="43">
        <f>MIN($C$3:$C$72)</f>
        <v>1070</v>
      </c>
      <c r="G11" s="44"/>
      <c r="I11" s="46">
        <f t="shared" si="0"/>
        <v>146579.59183673473</v>
      </c>
      <c r="J11" s="26"/>
    </row>
    <row r="12" spans="1:13" hidden="1" x14ac:dyDescent="0.3">
      <c r="A12" s="29">
        <f t="shared" si="3"/>
        <v>10</v>
      </c>
      <c r="B12" s="58">
        <f t="shared" ca="1" si="1"/>
        <v>1900</v>
      </c>
      <c r="C12" s="56">
        <v>1490</v>
      </c>
      <c r="D12" s="31"/>
      <c r="G12" s="22"/>
      <c r="I12" s="46">
        <f t="shared" si="0"/>
        <v>293.87755102040705</v>
      </c>
      <c r="J12" s="26"/>
    </row>
    <row r="13" spans="1:13" hidden="1" x14ac:dyDescent="0.3">
      <c r="A13" s="29">
        <f t="shared" si="3"/>
        <v>11</v>
      </c>
      <c r="B13" s="58">
        <f t="shared" ca="1" si="1"/>
        <v>1580</v>
      </c>
      <c r="C13" s="56">
        <v>1800</v>
      </c>
      <c r="D13" s="31"/>
      <c r="I13" s="46">
        <f t="shared" si="0"/>
        <v>85765.306122448994</v>
      </c>
      <c r="J13" s="26"/>
    </row>
    <row r="14" spans="1:13" hidden="1" x14ac:dyDescent="0.3">
      <c r="A14" s="29">
        <f t="shared" si="3"/>
        <v>12</v>
      </c>
      <c r="B14" s="58">
        <f t="shared" ca="1" si="1"/>
        <v>1120</v>
      </c>
      <c r="C14" s="56">
        <v>1540</v>
      </c>
      <c r="D14" s="31"/>
      <c r="I14" s="46">
        <f t="shared" si="0"/>
        <v>1079.591836734696</v>
      </c>
      <c r="J14" s="26"/>
    </row>
    <row r="15" spans="1:13" hidden="1" x14ac:dyDescent="0.3">
      <c r="A15" s="29">
        <f t="shared" si="3"/>
        <v>13</v>
      </c>
      <c r="B15" s="58">
        <f t="shared" ca="1" si="1"/>
        <v>1600</v>
      </c>
      <c r="C15" s="56">
        <v>1930</v>
      </c>
      <c r="D15" s="31"/>
      <c r="I15" s="46">
        <f t="shared" si="0"/>
        <v>178808.16326530615</v>
      </c>
      <c r="J15" s="26"/>
    </row>
    <row r="16" spans="1:13" hidden="1" x14ac:dyDescent="0.3">
      <c r="A16" s="29">
        <f t="shared" si="3"/>
        <v>14</v>
      </c>
      <c r="B16" s="58">
        <f t="shared" ca="1" si="1"/>
        <v>2000</v>
      </c>
      <c r="C16" s="56">
        <v>1600</v>
      </c>
      <c r="D16" s="31"/>
      <c r="I16" s="46">
        <f t="shared" si="0"/>
        <v>8622.4489795918435</v>
      </c>
      <c r="J16" s="26"/>
    </row>
    <row r="17" spans="1:10" hidden="1" x14ac:dyDescent="0.3">
      <c r="A17" s="29">
        <f t="shared" si="3"/>
        <v>15</v>
      </c>
      <c r="B17" s="58">
        <f t="shared" ca="1" si="1"/>
        <v>1640</v>
      </c>
      <c r="C17" s="56">
        <v>1310</v>
      </c>
      <c r="D17" s="31"/>
      <c r="I17" s="46">
        <f t="shared" si="0"/>
        <v>38865.306122448965</v>
      </c>
      <c r="J17" s="26"/>
    </row>
    <row r="18" spans="1:10" hidden="1" x14ac:dyDescent="0.3">
      <c r="A18" s="29">
        <f t="shared" si="3"/>
        <v>16</v>
      </c>
      <c r="B18" s="58">
        <f t="shared" ca="1" si="1"/>
        <v>1170</v>
      </c>
      <c r="C18" s="56">
        <v>1130</v>
      </c>
      <c r="D18" s="31"/>
      <c r="I18" s="46">
        <f t="shared" si="0"/>
        <v>142236.73469387752</v>
      </c>
      <c r="J18" s="26"/>
    </row>
    <row r="19" spans="1:10" hidden="1" x14ac:dyDescent="0.3">
      <c r="A19" s="29">
        <f t="shared" si="3"/>
        <v>17</v>
      </c>
      <c r="B19" s="58">
        <f t="shared" ca="1" si="1"/>
        <v>1030</v>
      </c>
      <c r="C19" s="56">
        <v>1660</v>
      </c>
      <c r="D19" s="31"/>
      <c r="I19" s="46">
        <f t="shared" si="0"/>
        <v>23365.30612244899</v>
      </c>
      <c r="J19" s="26"/>
    </row>
    <row r="20" spans="1:10" hidden="1" x14ac:dyDescent="0.3">
      <c r="A20" s="29">
        <f t="shared" si="3"/>
        <v>18</v>
      </c>
      <c r="B20" s="58">
        <f t="shared" ca="1" si="1"/>
        <v>1930</v>
      </c>
      <c r="C20" s="56">
        <v>1420</v>
      </c>
      <c r="D20" s="31"/>
      <c r="I20" s="46">
        <f t="shared" si="0"/>
        <v>7593.8775510204023</v>
      </c>
      <c r="J20" s="26"/>
    </row>
    <row r="21" spans="1:10" hidden="1" x14ac:dyDescent="0.3">
      <c r="A21" s="29">
        <f t="shared" si="3"/>
        <v>19</v>
      </c>
      <c r="B21" s="58">
        <f t="shared" ca="1" si="1"/>
        <v>1720</v>
      </c>
      <c r="C21" s="56">
        <v>1790</v>
      </c>
      <c r="D21" s="31"/>
      <c r="I21" s="46">
        <f t="shared" si="0"/>
        <v>80008.163265306139</v>
      </c>
      <c r="J21" s="26"/>
    </row>
    <row r="22" spans="1:10" hidden="1" x14ac:dyDescent="0.3">
      <c r="A22" s="29">
        <f t="shared" si="3"/>
        <v>20</v>
      </c>
      <c r="B22" s="58">
        <f t="shared" ca="1" si="1"/>
        <v>1030</v>
      </c>
      <c r="C22" s="56">
        <v>1190</v>
      </c>
      <c r="D22" s="31"/>
      <c r="I22" s="46">
        <f t="shared" si="0"/>
        <v>100579.59183673467</v>
      </c>
      <c r="J22" s="26"/>
    </row>
    <row r="23" spans="1:10" hidden="1" x14ac:dyDescent="0.3">
      <c r="A23" s="29">
        <f t="shared" si="3"/>
        <v>21</v>
      </c>
      <c r="B23" s="58">
        <f t="shared" ca="1" si="1"/>
        <v>1860</v>
      </c>
      <c r="C23" s="56">
        <v>1880</v>
      </c>
      <c r="D23" s="31"/>
      <c r="I23" s="46">
        <f t="shared" si="0"/>
        <v>139022.44897959186</v>
      </c>
      <c r="J23" s="26"/>
    </row>
    <row r="24" spans="1:10" hidden="1" x14ac:dyDescent="0.3">
      <c r="A24" s="29">
        <f t="shared" si="3"/>
        <v>22</v>
      </c>
      <c r="B24" s="58">
        <f t="shared" ca="1" si="1"/>
        <v>1790</v>
      </c>
      <c r="C24" s="56">
        <v>1490</v>
      </c>
      <c r="D24" s="31"/>
      <c r="I24" s="46">
        <f t="shared" si="0"/>
        <v>293.87755102040705</v>
      </c>
      <c r="J24" s="26"/>
    </row>
    <row r="25" spans="1:10" hidden="1" x14ac:dyDescent="0.3">
      <c r="A25" s="29">
        <f t="shared" si="3"/>
        <v>23</v>
      </c>
      <c r="B25" s="58">
        <f t="shared" ca="1" si="1"/>
        <v>1330</v>
      </c>
      <c r="C25" s="56">
        <v>1270</v>
      </c>
      <c r="D25" s="31"/>
      <c r="I25" s="46">
        <f t="shared" si="0"/>
        <v>56236.734693877537</v>
      </c>
      <c r="J25" s="26"/>
    </row>
    <row r="26" spans="1:10" hidden="1" x14ac:dyDescent="0.3">
      <c r="A26" s="29">
        <f t="shared" si="3"/>
        <v>24</v>
      </c>
      <c r="B26" s="58">
        <f t="shared" ca="1" si="1"/>
        <v>1290</v>
      </c>
      <c r="C26" s="56">
        <v>1820</v>
      </c>
      <c r="D26" s="31"/>
      <c r="I26" s="46">
        <f t="shared" si="0"/>
        <v>97879.591836734719</v>
      </c>
      <c r="J26" s="26"/>
    </row>
    <row r="27" spans="1:10" hidden="1" x14ac:dyDescent="0.3">
      <c r="A27" s="29">
        <f t="shared" si="3"/>
        <v>25</v>
      </c>
      <c r="B27" s="58">
        <f t="shared" ca="1" si="1"/>
        <v>1360</v>
      </c>
      <c r="C27" s="56">
        <v>1390</v>
      </c>
      <c r="D27" s="31"/>
      <c r="I27" s="46">
        <f t="shared" si="0"/>
        <v>13722.448979591829</v>
      </c>
      <c r="J27" s="26"/>
    </row>
    <row r="28" spans="1:10" hidden="1" x14ac:dyDescent="0.3">
      <c r="A28" s="29">
        <f t="shared" si="3"/>
        <v>26</v>
      </c>
      <c r="B28" s="58">
        <f t="shared" ca="1" si="1"/>
        <v>1950</v>
      </c>
      <c r="C28" s="56">
        <v>1840</v>
      </c>
      <c r="D28" s="31"/>
      <c r="I28" s="46">
        <f t="shared" si="0"/>
        <v>110793.87755102043</v>
      </c>
      <c r="J28" s="26"/>
    </row>
    <row r="29" spans="1:10" hidden="1" x14ac:dyDescent="0.3">
      <c r="A29" s="29">
        <f t="shared" si="3"/>
        <v>27</v>
      </c>
      <c r="B29" s="58">
        <f t="shared" ca="1" si="1"/>
        <v>1540</v>
      </c>
      <c r="C29" s="56">
        <v>1440</v>
      </c>
      <c r="D29" s="31"/>
      <c r="I29" s="46">
        <f t="shared" si="0"/>
        <v>4508.1632653061179</v>
      </c>
      <c r="J29" s="26"/>
    </row>
    <row r="30" spans="1:10" hidden="1" x14ac:dyDescent="0.3">
      <c r="A30" s="29">
        <f t="shared" si="3"/>
        <v>28</v>
      </c>
      <c r="B30" s="58">
        <f t="shared" ca="1" si="1"/>
        <v>1020</v>
      </c>
      <c r="C30" s="56">
        <v>1880</v>
      </c>
      <c r="D30" s="31"/>
      <c r="I30" s="46">
        <f t="shared" si="0"/>
        <v>139022.44897959186</v>
      </c>
      <c r="J30" s="26"/>
    </row>
    <row r="31" spans="1:10" hidden="1" x14ac:dyDescent="0.3">
      <c r="A31" s="29">
        <f t="shared" si="3"/>
        <v>29</v>
      </c>
      <c r="B31" s="58">
        <f t="shared" ca="1" si="1"/>
        <v>1260</v>
      </c>
      <c r="C31" s="56">
        <v>1970</v>
      </c>
      <c r="D31" s="31"/>
      <c r="I31" s="46">
        <f t="shared" si="0"/>
        <v>214236.73469387757</v>
      </c>
      <c r="J31" s="26"/>
    </row>
    <row r="32" spans="1:10" hidden="1" x14ac:dyDescent="0.3">
      <c r="A32" s="29">
        <f t="shared" si="3"/>
        <v>30</v>
      </c>
      <c r="B32" s="58">
        <f t="shared" ca="1" si="1"/>
        <v>1350</v>
      </c>
      <c r="C32" s="56">
        <v>1700</v>
      </c>
      <c r="D32" s="31"/>
      <c r="I32" s="46">
        <f t="shared" si="0"/>
        <v>37193.877551020421</v>
      </c>
      <c r="J32" s="26"/>
    </row>
    <row r="33" spans="1:10" hidden="1" x14ac:dyDescent="0.3">
      <c r="A33" s="29">
        <f t="shared" si="3"/>
        <v>31</v>
      </c>
      <c r="B33" s="58">
        <f t="shared" ca="1" si="1"/>
        <v>1720</v>
      </c>
      <c r="C33" s="56">
        <v>1450</v>
      </c>
      <c r="D33" s="31"/>
      <c r="I33" s="46">
        <f t="shared" si="0"/>
        <v>3265.3061224489757</v>
      </c>
      <c r="J33" s="26"/>
    </row>
    <row r="34" spans="1:10" hidden="1" x14ac:dyDescent="0.3">
      <c r="A34" s="29">
        <f t="shared" si="3"/>
        <v>32</v>
      </c>
      <c r="B34" s="58">
        <f t="shared" ca="1" si="1"/>
        <v>1600</v>
      </c>
      <c r="C34" s="56">
        <v>1560</v>
      </c>
      <c r="D34" s="31"/>
      <c r="I34" s="46">
        <f t="shared" si="0"/>
        <v>2793.8775510204114</v>
      </c>
      <c r="J34" s="26"/>
    </row>
    <row r="35" spans="1:10" hidden="1" x14ac:dyDescent="0.3">
      <c r="A35" s="29">
        <f t="shared" si="3"/>
        <v>33</v>
      </c>
      <c r="B35" s="58">
        <f t="shared" ca="1" si="1"/>
        <v>1840</v>
      </c>
      <c r="C35" s="56">
        <v>1270</v>
      </c>
      <c r="D35" s="31"/>
      <c r="I35" s="46">
        <f t="shared" ref="I35:I67" si="5">(C35-$F$5)^2</f>
        <v>56236.734693877537</v>
      </c>
      <c r="J35" s="26"/>
    </row>
    <row r="36" spans="1:10" hidden="1" x14ac:dyDescent="0.3">
      <c r="A36" s="29">
        <f t="shared" si="3"/>
        <v>34</v>
      </c>
      <c r="B36" s="58">
        <f t="shared" ca="1" si="1"/>
        <v>1730</v>
      </c>
      <c r="C36" s="56">
        <v>1110</v>
      </c>
      <c r="D36" s="31"/>
      <c r="I36" s="46">
        <f t="shared" si="5"/>
        <v>157722.44897959181</v>
      </c>
      <c r="J36" s="26"/>
    </row>
    <row r="37" spans="1:10" hidden="1" x14ac:dyDescent="0.3">
      <c r="A37" s="29">
        <f t="shared" si="3"/>
        <v>35</v>
      </c>
      <c r="B37" s="58">
        <f t="shared" ca="1" si="1"/>
        <v>1610</v>
      </c>
      <c r="C37" s="56">
        <v>1350</v>
      </c>
      <c r="D37" s="31"/>
      <c r="I37" s="46">
        <f t="shared" si="5"/>
        <v>24693.8775510204</v>
      </c>
      <c r="J37" s="26"/>
    </row>
    <row r="38" spans="1:10" hidden="1" x14ac:dyDescent="0.3">
      <c r="A38" s="29">
        <f t="shared" si="3"/>
        <v>36</v>
      </c>
      <c r="B38" s="58">
        <f t="shared" ca="1" si="1"/>
        <v>1520</v>
      </c>
      <c r="C38" s="56">
        <v>1310</v>
      </c>
      <c r="D38" s="31"/>
      <c r="I38" s="46">
        <f t="shared" si="5"/>
        <v>38865.306122448965</v>
      </c>
      <c r="J38" s="26"/>
    </row>
    <row r="39" spans="1:10" hidden="1" x14ac:dyDescent="0.3">
      <c r="A39" s="29">
        <f t="shared" si="3"/>
        <v>37</v>
      </c>
      <c r="B39" s="58">
        <f t="shared" ca="1" si="1"/>
        <v>1000</v>
      </c>
      <c r="C39" s="56">
        <v>1070</v>
      </c>
      <c r="D39" s="31"/>
      <c r="I39" s="46">
        <f t="shared" si="5"/>
        <v>191093.87755102038</v>
      </c>
      <c r="J39" s="26"/>
    </row>
    <row r="40" spans="1:10" hidden="1" x14ac:dyDescent="0.3">
      <c r="A40" s="29">
        <f t="shared" si="3"/>
        <v>38</v>
      </c>
      <c r="B40" s="58">
        <f t="shared" ca="1" si="1"/>
        <v>1330</v>
      </c>
      <c r="C40" s="56">
        <v>1180</v>
      </c>
      <c r="D40" s="31"/>
      <c r="I40" s="46">
        <f t="shared" si="5"/>
        <v>107022.44897959182</v>
      </c>
      <c r="J40" s="26"/>
    </row>
    <row r="41" spans="1:10" hidden="1" x14ac:dyDescent="0.3">
      <c r="A41" s="29">
        <f t="shared" si="3"/>
        <v>39</v>
      </c>
      <c r="B41" s="58">
        <f t="shared" ca="1" si="1"/>
        <v>1270</v>
      </c>
      <c r="C41" s="56">
        <v>1990</v>
      </c>
      <c r="D41" s="31"/>
      <c r="I41" s="46">
        <f t="shared" si="5"/>
        <v>233151.02040816328</v>
      </c>
      <c r="J41" s="26"/>
    </row>
    <row r="42" spans="1:10" hidden="1" x14ac:dyDescent="0.3">
      <c r="A42" s="29">
        <f t="shared" si="3"/>
        <v>40</v>
      </c>
      <c r="B42" s="58">
        <f t="shared" ca="1" si="1"/>
        <v>1480</v>
      </c>
      <c r="C42" s="56">
        <v>1540</v>
      </c>
      <c r="D42" s="31"/>
      <c r="I42" s="46">
        <f t="shared" si="5"/>
        <v>1079.591836734696</v>
      </c>
      <c r="J42" s="26"/>
    </row>
    <row r="43" spans="1:10" hidden="1" x14ac:dyDescent="0.3">
      <c r="A43" s="29">
        <f t="shared" si="3"/>
        <v>41</v>
      </c>
      <c r="B43" s="58">
        <f t="shared" ca="1" si="1"/>
        <v>1740</v>
      </c>
      <c r="C43" s="56">
        <v>1260</v>
      </c>
      <c r="D43" s="31"/>
      <c r="I43" s="46">
        <f t="shared" si="5"/>
        <v>61079.591836734675</v>
      </c>
      <c r="J43" s="26"/>
    </row>
    <row r="44" spans="1:10" hidden="1" x14ac:dyDescent="0.3">
      <c r="A44" s="29">
        <f t="shared" si="3"/>
        <v>42</v>
      </c>
      <c r="B44" s="58">
        <f t="shared" ca="1" si="1"/>
        <v>1500</v>
      </c>
      <c r="C44" s="56">
        <v>1530</v>
      </c>
      <c r="D44" s="31"/>
      <c r="I44" s="46">
        <f t="shared" si="5"/>
        <v>522.44897959183822</v>
      </c>
      <c r="J44" s="26"/>
    </row>
    <row r="45" spans="1:10" hidden="1" x14ac:dyDescent="0.3">
      <c r="A45" s="29">
        <f t="shared" si="3"/>
        <v>43</v>
      </c>
      <c r="B45" s="58">
        <f t="shared" ca="1" si="1"/>
        <v>1080</v>
      </c>
      <c r="C45" s="56">
        <v>1100</v>
      </c>
      <c r="D45" s="31"/>
      <c r="I45" s="46">
        <f t="shared" si="5"/>
        <v>165765.30612244896</v>
      </c>
      <c r="J45" s="26"/>
    </row>
    <row r="46" spans="1:10" hidden="1" x14ac:dyDescent="0.3">
      <c r="A46" s="29">
        <f t="shared" si="3"/>
        <v>44</v>
      </c>
      <c r="B46" s="58">
        <f t="shared" ca="1" si="1"/>
        <v>1460</v>
      </c>
      <c r="C46" s="56">
        <v>1390</v>
      </c>
      <c r="D46" s="31"/>
      <c r="I46" s="46">
        <f t="shared" si="5"/>
        <v>13722.448979591829</v>
      </c>
      <c r="J46" s="26"/>
    </row>
    <row r="47" spans="1:10" hidden="1" x14ac:dyDescent="0.3">
      <c r="A47" s="29">
        <f t="shared" si="3"/>
        <v>45</v>
      </c>
      <c r="B47" s="58">
        <f t="shared" ca="1" si="1"/>
        <v>1710</v>
      </c>
      <c r="C47" s="56">
        <v>1190</v>
      </c>
      <c r="D47" s="31"/>
      <c r="I47" s="46">
        <f t="shared" si="5"/>
        <v>100579.59183673467</v>
      </c>
      <c r="J47" s="26"/>
    </row>
    <row r="48" spans="1:10" hidden="1" x14ac:dyDescent="0.3">
      <c r="A48" s="29">
        <f t="shared" si="3"/>
        <v>46</v>
      </c>
      <c r="B48" s="58">
        <f t="shared" ca="1" si="1"/>
        <v>1570</v>
      </c>
      <c r="C48" s="56">
        <v>1250</v>
      </c>
      <c r="D48" s="31"/>
      <c r="I48" s="46">
        <f t="shared" si="5"/>
        <v>66122.44897959182</v>
      </c>
      <c r="J48" s="26"/>
    </row>
    <row r="49" spans="1:10" hidden="1" x14ac:dyDescent="0.3">
      <c r="A49" s="29">
        <f t="shared" si="3"/>
        <v>47</v>
      </c>
      <c r="B49" s="58">
        <f t="shared" ca="1" si="1"/>
        <v>1760</v>
      </c>
      <c r="C49" s="56">
        <v>1420</v>
      </c>
      <c r="D49" s="31"/>
      <c r="I49" s="46">
        <f t="shared" si="5"/>
        <v>7593.8775510204023</v>
      </c>
      <c r="J49" s="26"/>
    </row>
    <row r="50" spans="1:10" hidden="1" x14ac:dyDescent="0.3">
      <c r="A50" s="29">
        <f t="shared" si="3"/>
        <v>48</v>
      </c>
      <c r="B50" s="58">
        <f t="shared" ca="1" si="1"/>
        <v>1480</v>
      </c>
      <c r="C50" s="56">
        <v>1350</v>
      </c>
      <c r="D50" s="31"/>
      <c r="I50" s="46">
        <f t="shared" si="5"/>
        <v>24693.8775510204</v>
      </c>
      <c r="J50" s="26"/>
    </row>
    <row r="51" spans="1:10" hidden="1" x14ac:dyDescent="0.3">
      <c r="A51" s="29">
        <f t="shared" si="3"/>
        <v>49</v>
      </c>
      <c r="B51" s="58">
        <f t="shared" ca="1" si="1"/>
        <v>1230</v>
      </c>
      <c r="C51" s="56">
        <v>1690</v>
      </c>
      <c r="D51" s="31"/>
      <c r="I51" s="46">
        <f t="shared" si="5"/>
        <v>33436.734693877566</v>
      </c>
      <c r="J51" s="26"/>
    </row>
    <row r="52" spans="1:10" hidden="1" x14ac:dyDescent="0.3">
      <c r="A52" s="29">
        <f t="shared" si="3"/>
        <v>50</v>
      </c>
      <c r="B52" s="58">
        <f t="shared" ca="1" si="1"/>
        <v>1540</v>
      </c>
      <c r="C52" s="56">
        <v>1710</v>
      </c>
      <c r="D52" s="31"/>
      <c r="I52" s="46">
        <f t="shared" si="5"/>
        <v>41151.020408163276</v>
      </c>
      <c r="J52" s="26"/>
    </row>
    <row r="53" spans="1:10" hidden="1" x14ac:dyDescent="0.3">
      <c r="A53" s="29">
        <f t="shared" si="3"/>
        <v>51</v>
      </c>
      <c r="B53" s="58">
        <f t="shared" ca="1" si="1"/>
        <v>1380</v>
      </c>
      <c r="C53" s="56">
        <v>1730</v>
      </c>
      <c r="D53" s="31"/>
      <c r="I53" s="46">
        <f t="shared" si="5"/>
        <v>49665.306122448994</v>
      </c>
      <c r="J53" s="26"/>
    </row>
    <row r="54" spans="1:10" hidden="1" x14ac:dyDescent="0.3">
      <c r="A54" s="29">
        <f t="shared" si="3"/>
        <v>52</v>
      </c>
      <c r="B54" s="58">
        <f t="shared" ca="1" si="1"/>
        <v>1150</v>
      </c>
      <c r="C54" s="56">
        <v>1630</v>
      </c>
      <c r="D54" s="31"/>
      <c r="I54" s="46">
        <f t="shared" si="5"/>
        <v>15093.877551020416</v>
      </c>
      <c r="J54" s="26"/>
    </row>
    <row r="55" spans="1:10" hidden="1" x14ac:dyDescent="0.3">
      <c r="A55" s="29">
        <f t="shared" si="3"/>
        <v>53</v>
      </c>
      <c r="B55" s="58">
        <f t="shared" ca="1" si="1"/>
        <v>1520</v>
      </c>
      <c r="C55" s="56">
        <v>1810</v>
      </c>
      <c r="D55" s="31"/>
      <c r="I55" s="46">
        <f t="shared" si="5"/>
        <v>91722.448979591863</v>
      </c>
      <c r="J55" s="26"/>
    </row>
    <row r="56" spans="1:10" hidden="1" x14ac:dyDescent="0.3">
      <c r="A56" s="29">
        <f t="shared" si="3"/>
        <v>54</v>
      </c>
      <c r="B56" s="58">
        <f t="shared" ca="1" si="1"/>
        <v>1440</v>
      </c>
      <c r="C56" s="56">
        <v>1600</v>
      </c>
      <c r="D56" s="31"/>
      <c r="I56" s="46">
        <f t="shared" si="5"/>
        <v>8622.4489795918435</v>
      </c>
      <c r="J56" s="26"/>
    </row>
    <row r="57" spans="1:10" hidden="1" x14ac:dyDescent="0.3">
      <c r="A57" s="29">
        <f t="shared" si="3"/>
        <v>55</v>
      </c>
      <c r="B57" s="58">
        <f t="shared" ca="1" si="1"/>
        <v>1960</v>
      </c>
      <c r="C57" s="56">
        <v>1120</v>
      </c>
      <c r="D57" s="31"/>
      <c r="I57" s="46">
        <f t="shared" si="5"/>
        <v>149879.59183673467</v>
      </c>
      <c r="J57" s="26"/>
    </row>
    <row r="58" spans="1:10" hidden="1" x14ac:dyDescent="0.3">
      <c r="A58" s="29">
        <f t="shared" si="3"/>
        <v>56</v>
      </c>
      <c r="B58" s="58">
        <f t="shared" ca="1" si="1"/>
        <v>1400</v>
      </c>
      <c r="C58" s="56">
        <v>1740</v>
      </c>
      <c r="D58" s="31"/>
      <c r="I58" s="46">
        <f t="shared" si="5"/>
        <v>54222.448979591849</v>
      </c>
      <c r="J58" s="26"/>
    </row>
    <row r="59" spans="1:10" hidden="1" x14ac:dyDescent="0.3">
      <c r="A59" s="29">
        <f t="shared" si="3"/>
        <v>57</v>
      </c>
      <c r="B59" s="58">
        <f t="shared" ca="1" si="1"/>
        <v>1040</v>
      </c>
      <c r="C59" s="56">
        <v>1680</v>
      </c>
      <c r="D59" s="31"/>
      <c r="I59" s="46">
        <f t="shared" si="5"/>
        <v>29879.591836734704</v>
      </c>
      <c r="J59" s="26"/>
    </row>
    <row r="60" spans="1:10" hidden="1" x14ac:dyDescent="0.3">
      <c r="A60" s="29">
        <f t="shared" si="3"/>
        <v>58</v>
      </c>
      <c r="B60" s="58">
        <f t="shared" ca="1" si="1"/>
        <v>1970</v>
      </c>
      <c r="C60" s="56">
        <v>1980</v>
      </c>
      <c r="D60" s="31"/>
      <c r="I60" s="46">
        <f t="shared" si="5"/>
        <v>223593.87755102044</v>
      </c>
      <c r="J60" s="26"/>
    </row>
    <row r="61" spans="1:10" hidden="1" x14ac:dyDescent="0.3">
      <c r="A61" s="29">
        <f t="shared" si="3"/>
        <v>59</v>
      </c>
      <c r="B61" s="58">
        <f t="shared" ca="1" si="1"/>
        <v>1580</v>
      </c>
      <c r="C61" s="56">
        <v>1570</v>
      </c>
      <c r="D61" s="31"/>
      <c r="I61" s="46">
        <f t="shared" si="5"/>
        <v>3951.0204081632692</v>
      </c>
      <c r="J61" s="26"/>
    </row>
    <row r="62" spans="1:10" hidden="1" x14ac:dyDescent="0.3">
      <c r="A62" s="29">
        <f t="shared" si="3"/>
        <v>60</v>
      </c>
      <c r="B62" s="58">
        <f t="shared" ca="1" si="1"/>
        <v>1120</v>
      </c>
      <c r="C62" s="56">
        <v>1180</v>
      </c>
      <c r="D62" s="31"/>
      <c r="I62" s="46">
        <f t="shared" si="5"/>
        <v>107022.44897959182</v>
      </c>
      <c r="J62" s="26"/>
    </row>
    <row r="63" spans="1:10" hidden="1" x14ac:dyDescent="0.3">
      <c r="A63" s="29">
        <f t="shared" si="3"/>
        <v>61</v>
      </c>
      <c r="B63" s="58">
        <f t="shared" ca="1" si="1"/>
        <v>1620</v>
      </c>
      <c r="C63" s="56">
        <v>2000</v>
      </c>
      <c r="D63" s="31"/>
      <c r="I63" s="46">
        <f t="shared" si="5"/>
        <v>242908.16326530615</v>
      </c>
      <c r="J63" s="26"/>
    </row>
    <row r="64" spans="1:10" hidden="1" x14ac:dyDescent="0.3">
      <c r="A64" s="29">
        <f t="shared" si="3"/>
        <v>62</v>
      </c>
      <c r="B64" s="58">
        <f t="shared" ca="1" si="1"/>
        <v>1460</v>
      </c>
      <c r="C64" s="56">
        <v>1450</v>
      </c>
      <c r="D64" s="31"/>
      <c r="I64" s="46">
        <f t="shared" si="5"/>
        <v>3265.3061224489757</v>
      </c>
      <c r="J64" s="26"/>
    </row>
    <row r="65" spans="1:10" hidden="1" x14ac:dyDescent="0.3">
      <c r="A65" s="29">
        <f t="shared" si="3"/>
        <v>63</v>
      </c>
      <c r="B65" s="58">
        <f t="shared" ca="1" si="1"/>
        <v>1370</v>
      </c>
      <c r="C65" s="56">
        <v>1070</v>
      </c>
      <c r="D65" s="31"/>
      <c r="I65" s="46">
        <f t="shared" si="5"/>
        <v>191093.87755102038</v>
      </c>
      <c r="J65" s="26"/>
    </row>
    <row r="66" spans="1:10" hidden="1" x14ac:dyDescent="0.3">
      <c r="A66" s="29">
        <f t="shared" si="3"/>
        <v>64</v>
      </c>
      <c r="B66" s="58">
        <f t="shared" ca="1" si="1"/>
        <v>1570</v>
      </c>
      <c r="C66" s="56">
        <v>1080</v>
      </c>
      <c r="D66" s="31"/>
      <c r="I66" s="46">
        <f t="shared" si="5"/>
        <v>182451.02040816323</v>
      </c>
      <c r="J66" s="26"/>
    </row>
    <row r="67" spans="1:10" x14ac:dyDescent="0.3">
      <c r="A67" s="29">
        <f t="shared" si="3"/>
        <v>65</v>
      </c>
      <c r="B67" s="58">
        <f t="shared" ca="1" si="1"/>
        <v>1560</v>
      </c>
      <c r="C67" s="56">
        <v>1260</v>
      </c>
      <c r="D67" s="31"/>
      <c r="I67" s="46">
        <f t="shared" si="5"/>
        <v>61079.591836734675</v>
      </c>
      <c r="J67" s="26"/>
    </row>
    <row r="68" spans="1:10" x14ac:dyDescent="0.3">
      <c r="A68" s="29">
        <f t="shared" si="3"/>
        <v>66</v>
      </c>
      <c r="B68" s="58">
        <f t="shared" ref="B68:B72" ca="1" si="6">10*RANDBETWEEN(100,200)</f>
        <v>1890</v>
      </c>
      <c r="C68" s="56">
        <v>1380</v>
      </c>
      <c r="D68" s="31"/>
      <c r="I68" s="46">
        <f t="shared" ref="I68:I72" si="7">(C68-$F$5)^2</f>
        <v>16165.306122448972</v>
      </c>
      <c r="J68" s="26"/>
    </row>
    <row r="69" spans="1:10" x14ac:dyDescent="0.3">
      <c r="A69" s="29">
        <f t="shared" ref="A69:A72" si="8">A68+1</f>
        <v>67</v>
      </c>
      <c r="B69" s="58">
        <f t="shared" ca="1" si="6"/>
        <v>1350</v>
      </c>
      <c r="C69" s="56">
        <v>1590</v>
      </c>
      <c r="D69" s="31"/>
      <c r="I69" s="46">
        <f t="shared" si="7"/>
        <v>6865.3061224489848</v>
      </c>
      <c r="J69" s="26"/>
    </row>
    <row r="70" spans="1:10" x14ac:dyDescent="0.3">
      <c r="A70" s="29">
        <f t="shared" si="8"/>
        <v>68</v>
      </c>
      <c r="B70" s="58">
        <f t="shared" ca="1" si="6"/>
        <v>1170</v>
      </c>
      <c r="C70" s="56">
        <v>1090</v>
      </c>
      <c r="D70" s="31"/>
      <c r="I70" s="46">
        <f t="shared" si="7"/>
        <v>174008.1632653061</v>
      </c>
      <c r="J70" s="26"/>
    </row>
    <row r="71" spans="1:10" x14ac:dyDescent="0.3">
      <c r="A71" s="29">
        <f t="shared" si="8"/>
        <v>69</v>
      </c>
      <c r="B71" s="58">
        <f t="shared" ca="1" si="6"/>
        <v>1370</v>
      </c>
      <c r="C71" s="56">
        <v>1420</v>
      </c>
      <c r="D71" s="31"/>
      <c r="I71" s="46">
        <f t="shared" si="7"/>
        <v>7593.8775510204023</v>
      </c>
      <c r="J71" s="26"/>
    </row>
    <row r="72" spans="1:10" ht="17.25" thickBot="1" x14ac:dyDescent="0.35">
      <c r="A72" s="30">
        <f t="shared" si="8"/>
        <v>70</v>
      </c>
      <c r="B72" s="59">
        <f t="shared" ca="1" si="6"/>
        <v>1340</v>
      </c>
      <c r="C72" s="57">
        <v>1800</v>
      </c>
      <c r="D72" s="31"/>
      <c r="I72" s="47">
        <f t="shared" si="7"/>
        <v>85765.306122448994</v>
      </c>
      <c r="J72" s="2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00"/>
  </sheetPr>
  <dimension ref="A1:S120"/>
  <sheetViews>
    <sheetView showWhiteSpace="0" zoomScale="84" zoomScaleNormal="84" workbookViewId="0">
      <selection activeCell="S13" sqref="S13"/>
    </sheetView>
  </sheetViews>
  <sheetFormatPr defaultColWidth="9.140625" defaultRowHeight="37.5" customHeight="1" x14ac:dyDescent="0.25"/>
  <cols>
    <col min="1" max="2" width="7.28515625" style="63" bestFit="1" customWidth="1"/>
    <col min="3" max="3" width="12.5703125" style="63" customWidth="1"/>
    <col min="4" max="4" width="3.85546875" style="63" customWidth="1"/>
    <col min="5" max="5" width="6.140625" style="63" bestFit="1" customWidth="1"/>
    <col min="6" max="6" width="21.85546875" style="63" bestFit="1" customWidth="1"/>
    <col min="7" max="7" width="21.140625" style="63" bestFit="1" customWidth="1"/>
    <col min="8" max="8" width="4.28515625" style="65" customWidth="1"/>
    <col min="9" max="9" width="6.7109375" style="63" customWidth="1"/>
    <col min="10" max="10" width="20.42578125" style="63" bestFit="1" customWidth="1"/>
    <col min="11" max="11" width="29" style="63" customWidth="1"/>
    <col min="12" max="12" width="4.140625" style="63" customWidth="1"/>
    <col min="13" max="13" width="9.140625" style="63"/>
    <col min="14" max="14" width="8.140625" style="63" customWidth="1"/>
    <col min="15" max="18" width="9.140625" style="63"/>
    <col min="19" max="19" width="53.7109375" style="63" customWidth="1"/>
    <col min="20" max="21" width="9.140625" style="63"/>
    <col min="22" max="22" width="57.140625" style="63" customWidth="1"/>
    <col min="23" max="23" width="54.5703125" style="63" customWidth="1"/>
    <col min="24" max="16384" width="9.140625" style="63"/>
  </cols>
  <sheetData>
    <row r="1" spans="1:19" ht="15.75" customHeight="1" thickBot="1" x14ac:dyDescent="0.3"/>
    <row r="2" spans="1:19" ht="19.5" customHeight="1" x14ac:dyDescent="0.25">
      <c r="A2" s="91" t="s">
        <v>37</v>
      </c>
      <c r="B2" s="90" t="str">
        <f>A2</f>
        <v>Grade</v>
      </c>
      <c r="C2" s="89" t="s">
        <v>36</v>
      </c>
      <c r="D2" s="68"/>
      <c r="F2" s="66" t="s">
        <v>48</v>
      </c>
      <c r="G2" s="81"/>
      <c r="H2" s="80"/>
      <c r="I2" s="79"/>
      <c r="J2" s="79"/>
      <c r="K2" s="78"/>
      <c r="L2" s="66"/>
      <c r="N2" s="111" t="s">
        <v>49</v>
      </c>
      <c r="O2" s="112"/>
      <c r="P2" s="112"/>
      <c r="Q2" s="112"/>
      <c r="R2" s="112"/>
      <c r="S2" s="113"/>
    </row>
    <row r="3" spans="1:19" ht="19.5" customHeight="1" x14ac:dyDescent="0.25">
      <c r="A3" s="76">
        <f t="shared" ref="A3:A34" ca="1" si="0">ROUND(CHOOSE(RANDBETWEEN(1,2),_xlfn.NORM.INV(RAND(),85,5),_xlfn.NORM.INV(RAND(),65,5)),0)</f>
        <v>84</v>
      </c>
      <c r="B3" s="75">
        <v>63</v>
      </c>
      <c r="C3" s="74">
        <f>RANK(B3,$B$3:$B$102)</f>
        <v>76</v>
      </c>
      <c r="D3" s="68"/>
      <c r="L3" s="66"/>
      <c r="N3" s="114" t="s">
        <v>51</v>
      </c>
      <c r="O3" s="115">
        <v>60</v>
      </c>
      <c r="P3" s="115" t="s">
        <v>52</v>
      </c>
      <c r="Q3" s="116"/>
      <c r="R3" s="116"/>
      <c r="S3" s="117"/>
    </row>
    <row r="4" spans="1:19" ht="19.5" customHeight="1" thickBot="1" x14ac:dyDescent="0.3">
      <c r="A4" s="76">
        <f t="shared" ca="1" si="0"/>
        <v>60</v>
      </c>
      <c r="B4" s="75">
        <v>77</v>
      </c>
      <c r="C4" s="74">
        <f t="shared" ref="C4:C67" si="1">RANK(B4,$B$3:$B$102)</f>
        <v>43</v>
      </c>
      <c r="D4" s="68"/>
      <c r="E4" s="63" t="s">
        <v>41</v>
      </c>
      <c r="I4" s="63" t="s">
        <v>53</v>
      </c>
      <c r="L4" s="66"/>
      <c r="N4" s="114">
        <f>_xlfn.PERCENTILE.EXC($B$3:$B$102,O3/100)</f>
        <v>80</v>
      </c>
      <c r="O4" s="115" t="str">
        <f ca="1">_xlfn.FORMULATEXT(N4)</f>
        <v>=PERCENTILE.EXC($B$3:$B$102,O3/100)</v>
      </c>
      <c r="P4" s="116"/>
      <c r="Q4" s="116"/>
      <c r="R4" s="116"/>
      <c r="S4" s="117"/>
    </row>
    <row r="5" spans="1:19" ht="19.5" customHeight="1" x14ac:dyDescent="0.25">
      <c r="A5" s="76">
        <f t="shared" ca="1" si="0"/>
        <v>64</v>
      </c>
      <c r="B5" s="75">
        <v>74</v>
      </c>
      <c r="C5" s="74">
        <f t="shared" si="1"/>
        <v>50</v>
      </c>
      <c r="D5" s="68"/>
      <c r="E5" s="86" t="s">
        <v>35</v>
      </c>
      <c r="F5" s="95" t="s">
        <v>40</v>
      </c>
      <c r="G5" s="94" t="s">
        <v>39</v>
      </c>
      <c r="H5" s="82"/>
      <c r="I5" s="67"/>
      <c r="J5" s="67" t="s">
        <v>34</v>
      </c>
      <c r="K5" s="67" t="s">
        <v>33</v>
      </c>
      <c r="L5" s="66"/>
      <c r="N5" s="114">
        <f>_xlfn.PERCENTILE.INC($B$3:$B$102,O3/100)</f>
        <v>80</v>
      </c>
      <c r="O5" s="115" t="str">
        <f ca="1">_xlfn.FORMULATEXT(N5)</f>
        <v>=PERCENTILE.INC($B$3:$B$102,O3/100)</v>
      </c>
      <c r="P5" s="116"/>
      <c r="Q5" s="116"/>
      <c r="R5" s="116"/>
      <c r="S5" s="117"/>
    </row>
    <row r="6" spans="1:19" ht="19.5" customHeight="1" thickBot="1" x14ac:dyDescent="0.3">
      <c r="A6" s="76">
        <f t="shared" ca="1" si="0"/>
        <v>82</v>
      </c>
      <c r="B6" s="75">
        <v>61</v>
      </c>
      <c r="C6" s="74">
        <f t="shared" si="1"/>
        <v>86</v>
      </c>
      <c r="D6" s="68"/>
      <c r="E6" s="85"/>
      <c r="F6" s="84" t="s">
        <v>38</v>
      </c>
      <c r="G6" s="83" t="s">
        <v>42</v>
      </c>
      <c r="H6" s="82"/>
      <c r="I6" s="67"/>
      <c r="J6" s="67"/>
      <c r="K6" s="67"/>
      <c r="L6" s="66"/>
      <c r="N6" s="114" t="s">
        <v>50</v>
      </c>
      <c r="O6" s="116"/>
      <c r="P6" s="116"/>
      <c r="Q6" s="116"/>
      <c r="R6" s="116"/>
      <c r="S6" s="117"/>
    </row>
    <row r="7" spans="1:19" ht="19.5" customHeight="1" thickBot="1" x14ac:dyDescent="0.3">
      <c r="A7" s="76">
        <f t="shared" ca="1" si="0"/>
        <v>83</v>
      </c>
      <c r="B7" s="75">
        <v>85</v>
      </c>
      <c r="C7" s="74">
        <f t="shared" si="1"/>
        <v>21</v>
      </c>
      <c r="D7" s="68"/>
      <c r="E7" s="101">
        <v>1</v>
      </c>
      <c r="F7" s="104" t="str">
        <f t="shared" ref="F7:F19" ca="1" si="2">IFERROR(_xlfn.PERCENTILE.EXC($A$3:$A$102,$E7),"NA")</f>
        <v>NA</v>
      </c>
      <c r="G7" s="110">
        <f t="shared" ref="G7:G19" ca="1" si="3">_xlfn.PERCENTILE.INC($A$3:$A$102,E7)</f>
        <v>95</v>
      </c>
      <c r="H7" s="82"/>
      <c r="I7" s="101">
        <v>4</v>
      </c>
      <c r="J7" s="102" t="str">
        <f>IFERROR(_xlfn.QUARTILE.EXC($B$3:$B$102,I7)," ")</f>
        <v xml:space="preserve"> </v>
      </c>
      <c r="K7" s="103">
        <f ca="1">_xlfn.QUARTILE.INC($A$3:$A$102,I7)</f>
        <v>95</v>
      </c>
      <c r="L7" s="66"/>
      <c r="N7" s="114" t="s">
        <v>44</v>
      </c>
      <c r="O7" s="116"/>
      <c r="P7" s="116"/>
      <c r="Q7" s="116"/>
      <c r="R7" s="116"/>
      <c r="S7" s="117"/>
    </row>
    <row r="8" spans="1:19" ht="19.5" customHeight="1" thickBot="1" x14ac:dyDescent="0.3">
      <c r="A8" s="76">
        <f t="shared" ca="1" si="0"/>
        <v>86</v>
      </c>
      <c r="B8" s="75">
        <v>73</v>
      </c>
      <c r="C8" s="74">
        <f t="shared" si="1"/>
        <v>52</v>
      </c>
      <c r="D8" s="68"/>
      <c r="E8" s="99">
        <v>0.9</v>
      </c>
      <c r="F8" s="100">
        <f t="shared" ca="1" si="2"/>
        <v>88</v>
      </c>
      <c r="G8" s="100">
        <f t="shared" ca="1" si="3"/>
        <v>88</v>
      </c>
      <c r="H8" s="63"/>
      <c r="L8" s="66"/>
      <c r="N8" s="118" t="s">
        <v>45</v>
      </c>
      <c r="O8" s="119"/>
      <c r="P8" s="119"/>
      <c r="Q8" s="119"/>
      <c r="R8" s="119"/>
      <c r="S8" s="120"/>
    </row>
    <row r="9" spans="1:19" ht="19.5" customHeight="1" thickBot="1" x14ac:dyDescent="0.3">
      <c r="A9" s="76">
        <f t="shared" ca="1" si="0"/>
        <v>72</v>
      </c>
      <c r="B9" s="75">
        <v>88</v>
      </c>
      <c r="C9" s="74">
        <f t="shared" si="1"/>
        <v>10</v>
      </c>
      <c r="D9" s="68"/>
      <c r="E9" s="99">
        <v>0.8</v>
      </c>
      <c r="F9" s="100">
        <f t="shared" ca="1" si="2"/>
        <v>86</v>
      </c>
      <c r="G9" s="100">
        <f t="shared" ca="1" si="3"/>
        <v>86</v>
      </c>
      <c r="H9" s="63"/>
      <c r="L9" s="66"/>
    </row>
    <row r="10" spans="1:19" ht="19.5" customHeight="1" thickBot="1" x14ac:dyDescent="0.3">
      <c r="A10" s="76">
        <f t="shared" ca="1" si="0"/>
        <v>56</v>
      </c>
      <c r="B10" s="75">
        <v>85</v>
      </c>
      <c r="C10" s="74">
        <f t="shared" si="1"/>
        <v>21</v>
      </c>
      <c r="D10" s="68"/>
      <c r="E10" s="96">
        <v>0.75</v>
      </c>
      <c r="F10" s="98">
        <f t="shared" ca="1" si="2"/>
        <v>84</v>
      </c>
      <c r="G10" s="98">
        <f t="shared" ca="1" si="3"/>
        <v>84</v>
      </c>
      <c r="H10" s="82"/>
      <c r="I10" s="96">
        <v>3</v>
      </c>
      <c r="J10" s="97">
        <f>IFERROR(_xlfn.QUARTILE.EXC($B$3:$B$102,I10)," ")</f>
        <v>84.75</v>
      </c>
      <c r="K10" s="98">
        <f ca="1">_xlfn.QUARTILE.INC($A$3:$A$102,I10)</f>
        <v>84</v>
      </c>
      <c r="L10" s="66"/>
    </row>
    <row r="11" spans="1:19" ht="19.5" customHeight="1" x14ac:dyDescent="0.25">
      <c r="A11" s="76">
        <f t="shared" ca="1" si="0"/>
        <v>58</v>
      </c>
      <c r="B11" s="75">
        <v>56</v>
      </c>
      <c r="C11" s="74">
        <f t="shared" si="1"/>
        <v>97</v>
      </c>
      <c r="D11" s="68"/>
      <c r="E11" s="99">
        <v>0.7</v>
      </c>
      <c r="F11" s="100">
        <f t="shared" ca="1" si="2"/>
        <v>83.699999999999989</v>
      </c>
      <c r="G11" s="100">
        <f t="shared" ca="1" si="3"/>
        <v>83.3</v>
      </c>
      <c r="H11" s="82"/>
      <c r="L11" s="66"/>
    </row>
    <row r="12" spans="1:19" ht="19.5" customHeight="1" thickBot="1" x14ac:dyDescent="0.3">
      <c r="A12" s="76">
        <f t="shared" ca="1" si="0"/>
        <v>84</v>
      </c>
      <c r="B12" s="75">
        <v>87</v>
      </c>
      <c r="C12" s="74">
        <f t="shared" si="1"/>
        <v>11</v>
      </c>
      <c r="D12" s="68"/>
      <c r="E12" s="99">
        <v>0.6</v>
      </c>
      <c r="F12" s="100">
        <f t="shared" ca="1" si="2"/>
        <v>80.599999999999994</v>
      </c>
      <c r="G12" s="100">
        <f t="shared" ca="1" si="3"/>
        <v>80.400000000000006</v>
      </c>
      <c r="H12" s="82"/>
      <c r="L12" s="66"/>
      <c r="N12" s="63">
        <f>MAX(C3:C102)</f>
        <v>100</v>
      </c>
    </row>
    <row r="13" spans="1:19" ht="19.5" customHeight="1" thickBot="1" x14ac:dyDescent="0.3">
      <c r="A13" s="76">
        <f t="shared" ca="1" si="0"/>
        <v>84</v>
      </c>
      <c r="B13" s="75">
        <v>86</v>
      </c>
      <c r="C13" s="74">
        <f t="shared" si="1"/>
        <v>16</v>
      </c>
      <c r="D13" s="68"/>
      <c r="E13" s="96">
        <v>0.5</v>
      </c>
      <c r="F13" s="98">
        <f t="shared" ca="1" si="2"/>
        <v>73.5</v>
      </c>
      <c r="G13" s="98">
        <f t="shared" ca="1" si="3"/>
        <v>73.5</v>
      </c>
      <c r="H13" s="82"/>
      <c r="I13" s="96">
        <v>2</v>
      </c>
      <c r="J13" s="97">
        <f>IFERROR(_xlfn.QUARTILE.EXC($B$3:$B$102,I13)," ")</f>
        <v>74</v>
      </c>
      <c r="K13" s="98">
        <f ca="1">_xlfn.QUARTILE.INC($A$3:$A$102,I13)</f>
        <v>73.5</v>
      </c>
      <c r="L13" s="66"/>
      <c r="N13" s="63" t="s">
        <v>22</v>
      </c>
      <c r="P13" s="63">
        <f ca="1">K19</f>
        <v>56</v>
      </c>
    </row>
    <row r="14" spans="1:19" ht="19.5" customHeight="1" x14ac:dyDescent="0.25">
      <c r="A14" s="76">
        <f t="shared" ca="1" si="0"/>
        <v>81</v>
      </c>
      <c r="B14" s="75">
        <v>81</v>
      </c>
      <c r="C14" s="74">
        <f t="shared" si="1"/>
        <v>35</v>
      </c>
      <c r="D14" s="68"/>
      <c r="E14" s="99">
        <v>0.4</v>
      </c>
      <c r="F14" s="100">
        <f t="shared" ca="1" si="2"/>
        <v>69.400000000000006</v>
      </c>
      <c r="G14" s="100">
        <f t="shared" ca="1" si="3"/>
        <v>69.599999999999994</v>
      </c>
      <c r="H14" s="82"/>
      <c r="L14" s="66"/>
      <c r="N14" s="63" t="s">
        <v>54</v>
      </c>
      <c r="P14" s="63">
        <f ca="1">K16-K19</f>
        <v>8.75</v>
      </c>
    </row>
    <row r="15" spans="1:19" ht="19.5" customHeight="1" thickBot="1" x14ac:dyDescent="0.3">
      <c r="A15" s="76">
        <f t="shared" ca="1" si="0"/>
        <v>94</v>
      </c>
      <c r="B15" s="75">
        <v>76</v>
      </c>
      <c r="C15" s="74">
        <f t="shared" si="1"/>
        <v>45</v>
      </c>
      <c r="D15" s="68"/>
      <c r="E15" s="99">
        <v>0.29999999999999993</v>
      </c>
      <c r="F15" s="100">
        <f t="shared" ca="1" si="2"/>
        <v>67</v>
      </c>
      <c r="G15" s="100">
        <f t="shared" ca="1" si="3"/>
        <v>67</v>
      </c>
      <c r="H15" s="82"/>
      <c r="L15" s="66"/>
      <c r="N15" s="63" t="s">
        <v>1</v>
      </c>
      <c r="P15" s="63">
        <f ca="1">K13-K16</f>
        <v>8.75</v>
      </c>
    </row>
    <row r="16" spans="1:19" ht="19.5" customHeight="1" thickBot="1" x14ac:dyDescent="0.3">
      <c r="A16" s="76">
        <f t="shared" ca="1" si="0"/>
        <v>79</v>
      </c>
      <c r="B16" s="75">
        <v>80</v>
      </c>
      <c r="C16" s="74">
        <f t="shared" si="1"/>
        <v>38</v>
      </c>
      <c r="D16" s="68"/>
      <c r="E16" s="96">
        <v>0.25</v>
      </c>
      <c r="F16" s="98">
        <f t="shared" ca="1" si="2"/>
        <v>64.25</v>
      </c>
      <c r="G16" s="98">
        <f t="shared" ca="1" si="3"/>
        <v>64.75</v>
      </c>
      <c r="H16" s="82"/>
      <c r="I16" s="96">
        <v>1</v>
      </c>
      <c r="J16" s="97">
        <f>IFERROR(_xlfn.QUARTILE.EXC($B$3:$B$102,I16)," ")</f>
        <v>63.25</v>
      </c>
      <c r="K16" s="98">
        <f ca="1">_xlfn.QUARTILE.INC($A$3:$A$102,I16)</f>
        <v>64.75</v>
      </c>
      <c r="L16" s="66"/>
      <c r="N16" s="63" t="s">
        <v>47</v>
      </c>
      <c r="P16" s="63">
        <f ca="1">K10-K13</f>
        <v>10.5</v>
      </c>
    </row>
    <row r="17" spans="1:17" ht="19.5" customHeight="1" x14ac:dyDescent="0.25">
      <c r="A17" s="76">
        <f t="shared" ca="1" si="0"/>
        <v>71</v>
      </c>
      <c r="B17" s="75">
        <v>90</v>
      </c>
      <c r="C17" s="74">
        <f t="shared" si="1"/>
        <v>7</v>
      </c>
      <c r="D17" s="68"/>
      <c r="E17" s="99">
        <v>0.19999999999999996</v>
      </c>
      <c r="F17" s="100">
        <f t="shared" ca="1" si="2"/>
        <v>63</v>
      </c>
      <c r="G17" s="100">
        <f t="shared" ca="1" si="3"/>
        <v>63</v>
      </c>
      <c r="H17" s="82"/>
      <c r="L17" s="66"/>
      <c r="N17" s="63" t="s">
        <v>21</v>
      </c>
      <c r="P17" s="63">
        <f ca="1">K7-K10</f>
        <v>11</v>
      </c>
    </row>
    <row r="18" spans="1:17" ht="19.5" customHeight="1" thickBot="1" x14ac:dyDescent="0.3">
      <c r="A18" s="76">
        <f t="shared" ca="1" si="0"/>
        <v>60</v>
      </c>
      <c r="B18" s="75">
        <v>80</v>
      </c>
      <c r="C18" s="74">
        <f t="shared" si="1"/>
        <v>38</v>
      </c>
      <c r="D18" s="68"/>
      <c r="E18" s="99">
        <v>9.9999999999999978E-2</v>
      </c>
      <c r="F18" s="100">
        <f t="shared" ca="1" si="2"/>
        <v>60</v>
      </c>
      <c r="G18" s="100">
        <f t="shared" ca="1" si="3"/>
        <v>60</v>
      </c>
      <c r="H18" s="82"/>
      <c r="L18" s="66"/>
      <c r="N18" s="63" t="s">
        <v>0</v>
      </c>
      <c r="P18" s="63">
        <f ca="1">AVERAGE(A3:A102)</f>
        <v>74.760000000000005</v>
      </c>
      <c r="Q18" s="63">
        <v>1</v>
      </c>
    </row>
    <row r="19" spans="1:17" ht="19.5" customHeight="1" thickBot="1" x14ac:dyDescent="0.3">
      <c r="A19" s="76">
        <f t="shared" ca="1" si="0"/>
        <v>72</v>
      </c>
      <c r="B19" s="75">
        <v>75</v>
      </c>
      <c r="C19" s="74">
        <f t="shared" si="1"/>
        <v>48</v>
      </c>
      <c r="D19" s="68"/>
      <c r="E19" s="101">
        <v>0</v>
      </c>
      <c r="F19" s="103" t="str">
        <f t="shared" ca="1" si="2"/>
        <v>NA</v>
      </c>
      <c r="G19" s="103">
        <f t="shared" ca="1" si="3"/>
        <v>56</v>
      </c>
      <c r="H19" s="82"/>
      <c r="I19" s="101">
        <v>0</v>
      </c>
      <c r="J19" s="102" t="str">
        <f>IFERROR(_xlfn.QUARTILE.EXC($B$3:$B$102,I19)," ")</f>
        <v xml:space="preserve"> </v>
      </c>
      <c r="K19" s="103">
        <f ca="1">_xlfn.QUARTILE.INC($A$3:$A$102,I19)</f>
        <v>56</v>
      </c>
      <c r="L19" s="66"/>
      <c r="P19" s="63" t="str">
        <f ca="1">ROUND(K19,0)&amp;", "&amp;ROUND(K16,0)&amp;", "&amp;ROUND(K13,0)&amp;", "&amp;ROUND(K10,0)&amp;", "&amp;ROUND(K7,0)</f>
        <v>56, 65, 74, 84, 95</v>
      </c>
    </row>
    <row r="20" spans="1:17" ht="19.5" customHeight="1" x14ac:dyDescent="0.25">
      <c r="A20" s="76">
        <f t="shared" ca="1" si="0"/>
        <v>62</v>
      </c>
      <c r="B20" s="75">
        <v>63</v>
      </c>
      <c r="C20" s="74">
        <f t="shared" si="1"/>
        <v>76</v>
      </c>
      <c r="D20" s="68"/>
      <c r="E20" s="66"/>
      <c r="F20" s="66"/>
      <c r="G20" s="81"/>
      <c r="H20" s="80"/>
      <c r="I20" s="67"/>
      <c r="J20" s="67" t="s">
        <v>30</v>
      </c>
      <c r="K20" s="82">
        <f ca="1">K10-K16</f>
        <v>19.25</v>
      </c>
      <c r="L20" s="66"/>
    </row>
    <row r="21" spans="1:17" ht="19.5" customHeight="1" x14ac:dyDescent="0.25">
      <c r="A21" s="76">
        <f t="shared" ca="1" si="0"/>
        <v>84</v>
      </c>
      <c r="B21" s="75">
        <v>77</v>
      </c>
      <c r="C21" s="74">
        <f t="shared" si="1"/>
        <v>43</v>
      </c>
      <c r="D21" s="68"/>
      <c r="L21" s="66"/>
    </row>
    <row r="22" spans="1:17" ht="19.5" customHeight="1" x14ac:dyDescent="0.25">
      <c r="A22" s="76">
        <f t="shared" ca="1" si="0"/>
        <v>64</v>
      </c>
      <c r="B22" s="75">
        <v>85</v>
      </c>
      <c r="C22" s="74">
        <f t="shared" si="1"/>
        <v>21</v>
      </c>
      <c r="D22" s="68"/>
      <c r="L22" s="66"/>
    </row>
    <row r="23" spans="1:17" ht="19.5" customHeight="1" x14ac:dyDescent="0.25">
      <c r="A23" s="76">
        <f t="shared" ca="1" si="0"/>
        <v>63</v>
      </c>
      <c r="B23" s="75">
        <v>68</v>
      </c>
      <c r="C23" s="74">
        <f t="shared" si="1"/>
        <v>65</v>
      </c>
      <c r="D23" s="68"/>
      <c r="L23" s="66"/>
    </row>
    <row r="24" spans="1:17" ht="19.5" customHeight="1" x14ac:dyDescent="0.25">
      <c r="A24" s="76">
        <f t="shared" ca="1" si="0"/>
        <v>68</v>
      </c>
      <c r="B24" s="75">
        <v>86</v>
      </c>
      <c r="C24" s="74">
        <f t="shared" si="1"/>
        <v>16</v>
      </c>
      <c r="D24" s="68"/>
      <c r="L24" s="66"/>
    </row>
    <row r="25" spans="1:17" ht="19.5" customHeight="1" x14ac:dyDescent="0.25">
      <c r="A25" s="76">
        <f t="shared" ca="1" si="0"/>
        <v>86</v>
      </c>
      <c r="B25" s="75">
        <v>68</v>
      </c>
      <c r="C25" s="74">
        <f t="shared" si="1"/>
        <v>65</v>
      </c>
      <c r="D25" s="68"/>
      <c r="L25" s="66"/>
    </row>
    <row r="26" spans="1:17" ht="19.5" customHeight="1" x14ac:dyDescent="0.25">
      <c r="A26" s="76">
        <f t="shared" ca="1" si="0"/>
        <v>57</v>
      </c>
      <c r="B26" s="75">
        <v>90</v>
      </c>
      <c r="C26" s="74">
        <f t="shared" si="1"/>
        <v>7</v>
      </c>
      <c r="D26" s="68"/>
      <c r="L26" s="66"/>
    </row>
    <row r="27" spans="1:17" ht="19.5" customHeight="1" x14ac:dyDescent="0.25">
      <c r="A27" s="76">
        <f t="shared" ca="1" si="0"/>
        <v>63</v>
      </c>
      <c r="B27" s="75">
        <v>75</v>
      </c>
      <c r="C27" s="74">
        <f t="shared" si="1"/>
        <v>48</v>
      </c>
      <c r="D27" s="68"/>
      <c r="E27" s="66"/>
      <c r="L27" s="66"/>
    </row>
    <row r="28" spans="1:17" ht="19.5" customHeight="1" x14ac:dyDescent="0.25">
      <c r="A28" s="76">
        <f t="shared" ca="1" si="0"/>
        <v>82</v>
      </c>
      <c r="B28" s="75">
        <v>66</v>
      </c>
      <c r="C28" s="74">
        <f t="shared" si="1"/>
        <v>70</v>
      </c>
      <c r="D28" s="68"/>
      <c r="E28" s="66"/>
      <c r="L28" s="66"/>
    </row>
    <row r="29" spans="1:17" ht="19.5" customHeight="1" x14ac:dyDescent="0.25">
      <c r="A29" s="76">
        <f t="shared" ca="1" si="0"/>
        <v>67</v>
      </c>
      <c r="B29" s="75">
        <v>80</v>
      </c>
      <c r="C29" s="74">
        <f t="shared" si="1"/>
        <v>38</v>
      </c>
      <c r="D29" s="68"/>
      <c r="E29" s="66"/>
      <c r="L29" s="66"/>
    </row>
    <row r="30" spans="1:17" ht="19.5" customHeight="1" x14ac:dyDescent="0.25">
      <c r="A30" s="76">
        <f t="shared" ca="1" si="0"/>
        <v>68</v>
      </c>
      <c r="B30" s="75">
        <v>95</v>
      </c>
      <c r="C30" s="74">
        <f t="shared" si="1"/>
        <v>1</v>
      </c>
      <c r="D30" s="68"/>
      <c r="E30" s="66"/>
      <c r="L30" s="66"/>
    </row>
    <row r="31" spans="1:17" ht="19.5" customHeight="1" x14ac:dyDescent="0.25">
      <c r="A31" s="76">
        <f t="shared" ca="1" si="0"/>
        <v>63</v>
      </c>
      <c r="B31" s="75">
        <v>86</v>
      </c>
      <c r="C31" s="74">
        <f t="shared" si="1"/>
        <v>16</v>
      </c>
      <c r="D31" s="68"/>
      <c r="E31" s="66"/>
      <c r="L31" s="66"/>
    </row>
    <row r="32" spans="1:17" ht="19.5" customHeight="1" x14ac:dyDescent="0.25">
      <c r="A32" s="76">
        <f t="shared" ca="1" si="0"/>
        <v>70</v>
      </c>
      <c r="B32" s="75">
        <v>91</v>
      </c>
      <c r="C32" s="74">
        <f t="shared" si="1"/>
        <v>5</v>
      </c>
      <c r="D32" s="68"/>
      <c r="E32" s="66"/>
      <c r="L32" s="66"/>
    </row>
    <row r="33" spans="1:12" ht="19.5" customHeight="1" x14ac:dyDescent="0.25">
      <c r="A33" s="76">
        <f t="shared" ca="1" si="0"/>
        <v>82</v>
      </c>
      <c r="B33" s="75">
        <v>65</v>
      </c>
      <c r="C33" s="74">
        <f t="shared" si="1"/>
        <v>73</v>
      </c>
      <c r="D33" s="68"/>
      <c r="E33" s="66"/>
      <c r="L33" s="66"/>
    </row>
    <row r="34" spans="1:12" ht="19.5" customHeight="1" x14ac:dyDescent="0.25">
      <c r="A34" s="76">
        <f t="shared" ca="1" si="0"/>
        <v>90</v>
      </c>
      <c r="B34" s="75">
        <v>92</v>
      </c>
      <c r="C34" s="74">
        <f t="shared" si="1"/>
        <v>3</v>
      </c>
      <c r="D34" s="68"/>
      <c r="E34" s="66"/>
      <c r="L34" s="66"/>
    </row>
    <row r="35" spans="1:12" ht="19.5" customHeight="1" x14ac:dyDescent="0.25">
      <c r="A35" s="76">
        <f t="shared" ref="A35:A66" ca="1" si="4">ROUND(CHOOSE(RANDBETWEEN(1,2),_xlfn.NORM.INV(RAND(),85,5),_xlfn.NORM.INV(RAND(),65,5)),0)</f>
        <v>88</v>
      </c>
      <c r="B35" s="75">
        <v>71</v>
      </c>
      <c r="C35" s="74">
        <f t="shared" si="1"/>
        <v>59</v>
      </c>
      <c r="D35" s="68"/>
      <c r="E35" s="66"/>
      <c r="L35" s="66"/>
    </row>
    <row r="36" spans="1:12" ht="19.5" customHeight="1" x14ac:dyDescent="0.25">
      <c r="A36" s="76">
        <f t="shared" ca="1" si="4"/>
        <v>80</v>
      </c>
      <c r="B36" s="75">
        <v>85</v>
      </c>
      <c r="C36" s="74">
        <f t="shared" si="1"/>
        <v>21</v>
      </c>
      <c r="D36" s="68"/>
      <c r="E36" s="66"/>
      <c r="F36" s="66"/>
      <c r="G36" s="81"/>
      <c r="H36" s="80"/>
      <c r="I36" s="79"/>
      <c r="J36" s="79"/>
      <c r="K36" s="78"/>
      <c r="L36" s="66"/>
    </row>
    <row r="37" spans="1:12" ht="19.5" customHeight="1" x14ac:dyDescent="0.25">
      <c r="A37" s="76">
        <f t="shared" ca="1" si="4"/>
        <v>80</v>
      </c>
      <c r="B37" s="75">
        <v>81</v>
      </c>
      <c r="C37" s="74">
        <f t="shared" si="1"/>
        <v>35</v>
      </c>
      <c r="D37" s="68"/>
      <c r="E37" s="66"/>
      <c r="F37" s="66"/>
      <c r="G37" s="81"/>
      <c r="H37" s="80"/>
      <c r="I37" s="79"/>
      <c r="J37" s="79"/>
      <c r="K37" s="78"/>
      <c r="L37" s="66"/>
    </row>
    <row r="38" spans="1:12" ht="19.5" customHeight="1" x14ac:dyDescent="0.25">
      <c r="A38" s="76">
        <f t="shared" ca="1" si="4"/>
        <v>91</v>
      </c>
      <c r="B38" s="75">
        <v>65</v>
      </c>
      <c r="C38" s="74">
        <f t="shared" si="1"/>
        <v>73</v>
      </c>
    </row>
    <row r="39" spans="1:12" ht="19.5" customHeight="1" x14ac:dyDescent="0.25">
      <c r="A39" s="76">
        <f t="shared" ca="1" si="4"/>
        <v>84</v>
      </c>
      <c r="B39" s="75">
        <v>72</v>
      </c>
      <c r="C39" s="74">
        <f t="shared" si="1"/>
        <v>54</v>
      </c>
    </row>
    <row r="40" spans="1:12" ht="19.5" customHeight="1" x14ac:dyDescent="0.25">
      <c r="A40" s="76">
        <f t="shared" ca="1" si="4"/>
        <v>72</v>
      </c>
      <c r="B40" s="75">
        <v>86</v>
      </c>
      <c r="C40" s="74">
        <f t="shared" si="1"/>
        <v>16</v>
      </c>
    </row>
    <row r="41" spans="1:12" ht="19.5" customHeight="1" x14ac:dyDescent="0.25">
      <c r="A41" s="76">
        <f t="shared" ca="1" si="4"/>
        <v>67</v>
      </c>
      <c r="B41" s="75">
        <v>63</v>
      </c>
      <c r="C41" s="74">
        <f t="shared" si="1"/>
        <v>76</v>
      </c>
    </row>
    <row r="42" spans="1:12" ht="19.5" customHeight="1" x14ac:dyDescent="0.25">
      <c r="A42" s="76">
        <f t="shared" ca="1" si="4"/>
        <v>68</v>
      </c>
      <c r="B42" s="75">
        <v>86</v>
      </c>
      <c r="C42" s="74">
        <f t="shared" si="1"/>
        <v>16</v>
      </c>
    </row>
    <row r="43" spans="1:12" ht="19.5" customHeight="1" x14ac:dyDescent="0.25">
      <c r="A43" s="76">
        <f t="shared" ca="1" si="4"/>
        <v>68</v>
      </c>
      <c r="B43" s="75">
        <v>67</v>
      </c>
      <c r="C43" s="74">
        <f t="shared" si="1"/>
        <v>68</v>
      </c>
    </row>
    <row r="44" spans="1:12" ht="19.5" customHeight="1" x14ac:dyDescent="0.25">
      <c r="A44" s="76">
        <f t="shared" ca="1" si="4"/>
        <v>70</v>
      </c>
      <c r="B44" s="75">
        <v>62</v>
      </c>
      <c r="C44" s="74">
        <f t="shared" si="1"/>
        <v>82</v>
      </c>
    </row>
    <row r="45" spans="1:12" ht="19.5" customHeight="1" x14ac:dyDescent="0.25">
      <c r="A45" s="76">
        <f t="shared" ca="1" si="4"/>
        <v>64</v>
      </c>
      <c r="B45" s="75">
        <v>83</v>
      </c>
      <c r="C45" s="74">
        <f t="shared" si="1"/>
        <v>30</v>
      </c>
    </row>
    <row r="46" spans="1:12" ht="19.5" customHeight="1" x14ac:dyDescent="0.25">
      <c r="A46" s="76">
        <f t="shared" ca="1" si="4"/>
        <v>66</v>
      </c>
      <c r="B46" s="75">
        <v>93</v>
      </c>
      <c r="C46" s="74">
        <f t="shared" si="1"/>
        <v>2</v>
      </c>
      <c r="D46" s="68"/>
      <c r="E46" s="66"/>
      <c r="F46" s="66"/>
      <c r="G46" s="81"/>
      <c r="H46" s="80"/>
      <c r="I46" s="79"/>
      <c r="J46" s="79"/>
      <c r="K46" s="78"/>
      <c r="L46" s="66"/>
    </row>
    <row r="47" spans="1:12" ht="19.5" customHeight="1" x14ac:dyDescent="0.25">
      <c r="A47" s="76">
        <f t="shared" ca="1" si="4"/>
        <v>61</v>
      </c>
      <c r="B47" s="75">
        <v>52</v>
      </c>
      <c r="C47" s="74">
        <f t="shared" si="1"/>
        <v>100</v>
      </c>
      <c r="D47" s="68"/>
      <c r="E47" s="66"/>
      <c r="F47" s="66"/>
      <c r="G47" s="81"/>
      <c r="H47" s="80"/>
      <c r="I47" s="79"/>
      <c r="J47" s="79"/>
      <c r="K47" s="78"/>
      <c r="L47" s="66"/>
    </row>
    <row r="48" spans="1:12" ht="19.5" customHeight="1" x14ac:dyDescent="0.25">
      <c r="A48" s="76">
        <f t="shared" ca="1" si="4"/>
        <v>86</v>
      </c>
      <c r="B48" s="75">
        <v>80</v>
      </c>
      <c r="C48" s="74">
        <f t="shared" si="1"/>
        <v>38</v>
      </c>
      <c r="D48" s="68"/>
      <c r="E48" s="66"/>
      <c r="F48" s="66"/>
      <c r="G48" s="81"/>
      <c r="H48" s="80"/>
      <c r="I48" s="79"/>
      <c r="J48" s="79"/>
      <c r="K48" s="78"/>
      <c r="L48" s="66"/>
    </row>
    <row r="49" spans="1:12" ht="19.5" customHeight="1" x14ac:dyDescent="0.25">
      <c r="A49" s="76">
        <f t="shared" ca="1" si="4"/>
        <v>63</v>
      </c>
      <c r="B49" s="75">
        <v>76</v>
      </c>
      <c r="C49" s="74">
        <f t="shared" si="1"/>
        <v>45</v>
      </c>
      <c r="D49" s="68"/>
      <c r="E49" s="66"/>
      <c r="F49" s="66"/>
      <c r="G49" s="81"/>
      <c r="H49" s="80"/>
      <c r="I49" s="79"/>
      <c r="J49" s="79"/>
      <c r="K49" s="78"/>
      <c r="L49" s="66"/>
    </row>
    <row r="50" spans="1:12" ht="19.5" customHeight="1" x14ac:dyDescent="0.25">
      <c r="A50" s="76">
        <f t="shared" ca="1" si="4"/>
        <v>88</v>
      </c>
      <c r="B50" s="75">
        <v>70</v>
      </c>
      <c r="C50" s="74">
        <f t="shared" si="1"/>
        <v>61</v>
      </c>
      <c r="D50" s="68"/>
      <c r="E50" s="66"/>
      <c r="F50" s="66"/>
      <c r="G50" s="81"/>
      <c r="H50" s="80"/>
      <c r="I50" s="79"/>
      <c r="J50" s="79"/>
      <c r="K50" s="78"/>
      <c r="L50" s="66"/>
    </row>
    <row r="51" spans="1:12" ht="19.5" customHeight="1" x14ac:dyDescent="0.25">
      <c r="A51" s="76">
        <f t="shared" ca="1" si="4"/>
        <v>72</v>
      </c>
      <c r="B51" s="75">
        <v>60</v>
      </c>
      <c r="C51" s="74">
        <f t="shared" si="1"/>
        <v>90</v>
      </c>
      <c r="D51" s="68"/>
      <c r="E51" s="66"/>
      <c r="F51" s="66"/>
      <c r="G51" s="81"/>
      <c r="H51" s="80"/>
      <c r="I51" s="79"/>
      <c r="J51" s="79"/>
      <c r="K51" s="78"/>
      <c r="L51" s="66"/>
    </row>
    <row r="52" spans="1:12" ht="19.5" customHeight="1" x14ac:dyDescent="0.25">
      <c r="A52" s="76">
        <f t="shared" ca="1" si="4"/>
        <v>80</v>
      </c>
      <c r="B52" s="75">
        <v>63</v>
      </c>
      <c r="C52" s="74">
        <f t="shared" si="1"/>
        <v>76</v>
      </c>
      <c r="D52" s="68"/>
      <c r="E52" s="66"/>
      <c r="F52" s="66"/>
      <c r="G52" s="81"/>
      <c r="H52" s="80"/>
      <c r="I52" s="79"/>
      <c r="J52" s="79"/>
      <c r="K52" s="78"/>
      <c r="L52" s="66"/>
    </row>
    <row r="53" spans="1:12" ht="19.5" customHeight="1" x14ac:dyDescent="0.25">
      <c r="A53" s="76">
        <f t="shared" ca="1" si="4"/>
        <v>62</v>
      </c>
      <c r="B53" s="75">
        <v>81</v>
      </c>
      <c r="C53" s="74">
        <f t="shared" si="1"/>
        <v>35</v>
      </c>
      <c r="D53" s="68"/>
      <c r="E53" s="66"/>
      <c r="F53" s="66"/>
      <c r="G53" s="81"/>
      <c r="H53" s="80"/>
      <c r="I53" s="79"/>
      <c r="J53" s="79"/>
      <c r="K53" s="78"/>
      <c r="L53" s="66"/>
    </row>
    <row r="54" spans="1:12" ht="19.5" customHeight="1" x14ac:dyDescent="0.25">
      <c r="A54" s="76">
        <f t="shared" ca="1" si="4"/>
        <v>86</v>
      </c>
      <c r="B54" s="75">
        <v>72</v>
      </c>
      <c r="C54" s="74">
        <f t="shared" si="1"/>
        <v>54</v>
      </c>
      <c r="D54" s="68"/>
      <c r="E54" s="66"/>
      <c r="F54" s="66"/>
      <c r="G54" s="81"/>
      <c r="H54" s="80"/>
      <c r="I54" s="79"/>
      <c r="J54" s="79"/>
      <c r="K54" s="78"/>
      <c r="L54" s="66"/>
    </row>
    <row r="55" spans="1:12" ht="19.5" customHeight="1" x14ac:dyDescent="0.25">
      <c r="A55" s="76">
        <f t="shared" ca="1" si="4"/>
        <v>88</v>
      </c>
      <c r="B55" s="75">
        <v>67</v>
      </c>
      <c r="C55" s="74">
        <f t="shared" si="1"/>
        <v>68</v>
      </c>
      <c r="D55" s="68"/>
      <c r="E55" s="66"/>
      <c r="F55" s="66"/>
      <c r="G55" s="81"/>
      <c r="H55" s="80"/>
      <c r="I55" s="79"/>
      <c r="J55" s="79"/>
      <c r="K55" s="78"/>
      <c r="L55" s="66"/>
    </row>
    <row r="56" spans="1:12" ht="19.5" customHeight="1" x14ac:dyDescent="0.25">
      <c r="A56" s="76">
        <f t="shared" ca="1" si="4"/>
        <v>57</v>
      </c>
      <c r="B56" s="75">
        <v>66</v>
      </c>
      <c r="C56" s="74">
        <f t="shared" si="1"/>
        <v>70</v>
      </c>
      <c r="D56" s="68"/>
      <c r="E56" s="66"/>
      <c r="F56" s="66"/>
      <c r="G56" s="81"/>
      <c r="H56" s="80"/>
      <c r="I56" s="79"/>
      <c r="J56" s="79"/>
      <c r="K56" s="78"/>
      <c r="L56" s="66"/>
    </row>
    <row r="57" spans="1:12" ht="19.5" customHeight="1" x14ac:dyDescent="0.25">
      <c r="A57" s="76">
        <f t="shared" ca="1" si="4"/>
        <v>87</v>
      </c>
      <c r="B57" s="75">
        <v>63</v>
      </c>
      <c r="C57" s="74">
        <f t="shared" si="1"/>
        <v>76</v>
      </c>
      <c r="D57" s="68"/>
      <c r="E57" s="66"/>
      <c r="F57" s="66"/>
      <c r="G57" s="81"/>
      <c r="H57" s="80"/>
      <c r="I57" s="79"/>
      <c r="J57" s="79"/>
      <c r="K57" s="78"/>
      <c r="L57" s="66"/>
    </row>
    <row r="58" spans="1:12" ht="19.5" customHeight="1" x14ac:dyDescent="0.25">
      <c r="A58" s="76">
        <f t="shared" ca="1" si="4"/>
        <v>71</v>
      </c>
      <c r="B58" s="75">
        <v>84</v>
      </c>
      <c r="C58" s="74">
        <f t="shared" si="1"/>
        <v>26</v>
      </c>
      <c r="D58" s="68"/>
      <c r="E58" s="66"/>
      <c r="F58" s="66"/>
      <c r="G58" s="81"/>
      <c r="H58" s="80"/>
      <c r="I58" s="79"/>
      <c r="J58" s="79"/>
      <c r="K58" s="78"/>
      <c r="L58" s="66"/>
    </row>
    <row r="59" spans="1:12" ht="19.5" customHeight="1" x14ac:dyDescent="0.25">
      <c r="A59" s="76">
        <f t="shared" ca="1" si="4"/>
        <v>80</v>
      </c>
      <c r="B59" s="75">
        <v>72</v>
      </c>
      <c r="C59" s="74">
        <f t="shared" si="1"/>
        <v>54</v>
      </c>
      <c r="D59" s="68"/>
      <c r="E59" s="66"/>
      <c r="F59" s="66"/>
      <c r="G59" s="81"/>
      <c r="H59" s="80"/>
      <c r="I59" s="79"/>
      <c r="J59" s="79"/>
      <c r="K59" s="78"/>
      <c r="L59" s="66"/>
    </row>
    <row r="60" spans="1:12" ht="19.5" customHeight="1" x14ac:dyDescent="0.25">
      <c r="A60" s="76">
        <f t="shared" ca="1" si="4"/>
        <v>87</v>
      </c>
      <c r="B60" s="75">
        <v>82</v>
      </c>
      <c r="C60" s="74">
        <f t="shared" si="1"/>
        <v>33</v>
      </c>
      <c r="D60" s="68"/>
      <c r="E60" s="66"/>
      <c r="F60" s="66"/>
      <c r="G60" s="81"/>
      <c r="H60" s="80"/>
      <c r="I60" s="79"/>
      <c r="J60" s="79"/>
      <c r="K60" s="78"/>
      <c r="L60" s="66"/>
    </row>
    <row r="61" spans="1:12" ht="19.5" customHeight="1" x14ac:dyDescent="0.25">
      <c r="A61" s="76">
        <f t="shared" ca="1" si="4"/>
        <v>69</v>
      </c>
      <c r="B61" s="75">
        <v>87</v>
      </c>
      <c r="C61" s="74">
        <f t="shared" si="1"/>
        <v>11</v>
      </c>
      <c r="D61" s="68"/>
      <c r="E61" s="66"/>
      <c r="F61" s="66"/>
      <c r="G61" s="81"/>
      <c r="H61" s="80"/>
      <c r="I61" s="79"/>
      <c r="J61" s="79"/>
      <c r="K61" s="78"/>
      <c r="L61" s="66"/>
    </row>
    <row r="62" spans="1:12" ht="19.5" customHeight="1" x14ac:dyDescent="0.25">
      <c r="A62" s="76">
        <f t="shared" ca="1" si="4"/>
        <v>83</v>
      </c>
      <c r="B62" s="75">
        <v>91</v>
      </c>
      <c r="C62" s="74">
        <f t="shared" si="1"/>
        <v>5</v>
      </c>
      <c r="D62" s="68"/>
      <c r="E62" s="66"/>
      <c r="F62" s="66"/>
      <c r="G62" s="81"/>
      <c r="H62" s="80"/>
      <c r="I62" s="79"/>
      <c r="J62" s="79"/>
      <c r="K62" s="78"/>
      <c r="L62" s="66"/>
    </row>
    <row r="63" spans="1:12" ht="19.5" customHeight="1" x14ac:dyDescent="0.25">
      <c r="A63" s="76">
        <f t="shared" ca="1" si="4"/>
        <v>86</v>
      </c>
      <c r="B63" s="75">
        <v>71</v>
      </c>
      <c r="C63" s="74">
        <f t="shared" si="1"/>
        <v>59</v>
      </c>
      <c r="D63" s="68"/>
      <c r="E63" s="66"/>
      <c r="F63" s="66"/>
      <c r="G63" s="81"/>
      <c r="H63" s="80"/>
      <c r="I63" s="79"/>
      <c r="J63" s="79"/>
      <c r="K63" s="78"/>
      <c r="L63" s="66"/>
    </row>
    <row r="64" spans="1:12" ht="19.5" customHeight="1" x14ac:dyDescent="0.25">
      <c r="A64" s="76">
        <f t="shared" ca="1" si="4"/>
        <v>75</v>
      </c>
      <c r="B64" s="75">
        <v>73</v>
      </c>
      <c r="C64" s="74">
        <f t="shared" si="1"/>
        <v>52</v>
      </c>
      <c r="D64" s="68"/>
      <c r="E64" s="66"/>
      <c r="F64" s="66"/>
      <c r="G64" s="81"/>
      <c r="H64" s="80"/>
      <c r="I64" s="79"/>
      <c r="J64" s="79"/>
      <c r="K64" s="78"/>
      <c r="L64" s="66"/>
    </row>
    <row r="65" spans="1:12" ht="19.5" customHeight="1" x14ac:dyDescent="0.25">
      <c r="A65" s="76">
        <f t="shared" ca="1" si="4"/>
        <v>84</v>
      </c>
      <c r="B65" s="75">
        <v>58</v>
      </c>
      <c r="C65" s="74">
        <f t="shared" si="1"/>
        <v>94</v>
      </c>
      <c r="D65" s="68"/>
      <c r="E65" s="66"/>
      <c r="F65" s="66"/>
      <c r="G65" s="81"/>
      <c r="H65" s="80"/>
      <c r="I65" s="79"/>
      <c r="J65" s="79"/>
      <c r="K65" s="78"/>
      <c r="L65" s="66"/>
    </row>
    <row r="66" spans="1:12" ht="19.5" customHeight="1" x14ac:dyDescent="0.25">
      <c r="A66" s="76">
        <f t="shared" ca="1" si="4"/>
        <v>60</v>
      </c>
      <c r="B66" s="75">
        <v>87</v>
      </c>
      <c r="C66" s="74">
        <f t="shared" si="1"/>
        <v>11</v>
      </c>
      <c r="D66" s="68"/>
      <c r="E66" s="66"/>
      <c r="F66" s="66"/>
      <c r="G66" s="81"/>
      <c r="H66" s="80"/>
      <c r="I66" s="79"/>
      <c r="J66" s="79"/>
      <c r="K66" s="78"/>
      <c r="L66" s="66"/>
    </row>
    <row r="67" spans="1:12" ht="19.5" customHeight="1" x14ac:dyDescent="0.25">
      <c r="A67" s="76">
        <f t="shared" ref="A67:A102" ca="1" si="5">ROUND(CHOOSE(RANDBETWEEN(1,2),_xlfn.NORM.INV(RAND(),85,5),_xlfn.NORM.INV(RAND(),65,5)),0)</f>
        <v>86</v>
      </c>
      <c r="B67" s="75">
        <v>62</v>
      </c>
      <c r="C67" s="74">
        <f t="shared" si="1"/>
        <v>82</v>
      </c>
      <c r="D67" s="68"/>
      <c r="E67" s="66"/>
      <c r="F67" s="66"/>
      <c r="G67" s="81"/>
      <c r="H67" s="80"/>
      <c r="I67" s="79"/>
      <c r="J67" s="79"/>
      <c r="K67" s="78"/>
      <c r="L67" s="66"/>
    </row>
    <row r="68" spans="1:12" ht="19.5" customHeight="1" x14ac:dyDescent="0.25">
      <c r="A68" s="76">
        <f t="shared" ca="1" si="5"/>
        <v>83</v>
      </c>
      <c r="B68" s="75">
        <v>62</v>
      </c>
      <c r="C68" s="74">
        <f t="shared" ref="C68:C102" si="6">RANK(B68,$B$3:$B$102)</f>
        <v>82</v>
      </c>
      <c r="D68" s="68"/>
      <c r="E68" s="66"/>
      <c r="F68" s="66"/>
      <c r="G68" s="81"/>
      <c r="H68" s="80"/>
      <c r="I68" s="79"/>
      <c r="J68" s="79"/>
      <c r="K68" s="78"/>
      <c r="L68" s="66"/>
    </row>
    <row r="69" spans="1:12" ht="19.5" customHeight="1" x14ac:dyDescent="0.25">
      <c r="A69" s="76">
        <f t="shared" ca="1" si="5"/>
        <v>90</v>
      </c>
      <c r="B69" s="75">
        <v>59</v>
      </c>
      <c r="C69" s="74">
        <f t="shared" si="6"/>
        <v>92</v>
      </c>
      <c r="D69" s="68"/>
      <c r="E69" s="66"/>
      <c r="F69" s="66"/>
      <c r="G69" s="81"/>
      <c r="H69" s="80"/>
      <c r="I69" s="79"/>
      <c r="J69" s="79"/>
      <c r="K69" s="78"/>
      <c r="L69" s="66"/>
    </row>
    <row r="70" spans="1:12" ht="19.5" customHeight="1" x14ac:dyDescent="0.25">
      <c r="A70" s="76">
        <f t="shared" ca="1" si="5"/>
        <v>70</v>
      </c>
      <c r="B70" s="75">
        <v>83</v>
      </c>
      <c r="C70" s="74">
        <f t="shared" si="6"/>
        <v>30</v>
      </c>
      <c r="D70" s="68"/>
      <c r="E70" s="66"/>
      <c r="F70" s="66"/>
      <c r="G70" s="81"/>
      <c r="H70" s="80"/>
      <c r="I70" s="79"/>
      <c r="J70" s="79"/>
      <c r="K70" s="78"/>
      <c r="L70" s="66"/>
    </row>
    <row r="71" spans="1:12" ht="19.5" customHeight="1" x14ac:dyDescent="0.25">
      <c r="A71" s="76">
        <f t="shared" ca="1" si="5"/>
        <v>93</v>
      </c>
      <c r="B71" s="75">
        <v>76</v>
      </c>
      <c r="C71" s="74">
        <f t="shared" si="6"/>
        <v>45</v>
      </c>
      <c r="D71" s="68"/>
      <c r="E71" s="66"/>
      <c r="F71" s="66"/>
      <c r="G71" s="81"/>
      <c r="H71" s="80"/>
      <c r="I71" s="79"/>
      <c r="J71" s="79"/>
      <c r="K71" s="78"/>
      <c r="L71" s="66"/>
    </row>
    <row r="72" spans="1:12" ht="19.5" customHeight="1" x14ac:dyDescent="0.25">
      <c r="A72" s="76">
        <f t="shared" ca="1" si="5"/>
        <v>95</v>
      </c>
      <c r="B72" s="75">
        <v>58</v>
      </c>
      <c r="C72" s="74">
        <f t="shared" si="6"/>
        <v>94</v>
      </c>
      <c r="D72" s="68"/>
      <c r="E72" s="66"/>
      <c r="F72" s="66"/>
      <c r="G72" s="81"/>
      <c r="H72" s="80"/>
      <c r="I72" s="79"/>
      <c r="J72" s="79"/>
      <c r="K72" s="78"/>
      <c r="L72" s="66"/>
    </row>
    <row r="73" spans="1:12" ht="19.5" customHeight="1" x14ac:dyDescent="0.25">
      <c r="A73" s="76">
        <f t="shared" ca="1" si="5"/>
        <v>58</v>
      </c>
      <c r="B73" s="75">
        <v>61</v>
      </c>
      <c r="C73" s="74">
        <f t="shared" si="6"/>
        <v>86</v>
      </c>
      <c r="D73" s="68"/>
      <c r="E73" s="66"/>
      <c r="F73" s="66"/>
      <c r="G73" s="81"/>
      <c r="H73" s="80"/>
      <c r="I73" s="79"/>
      <c r="J73" s="79"/>
      <c r="K73" s="78"/>
      <c r="L73" s="66"/>
    </row>
    <row r="74" spans="1:12" ht="19.5" customHeight="1" x14ac:dyDescent="0.25">
      <c r="A74" s="76">
        <f t="shared" ca="1" si="5"/>
        <v>66</v>
      </c>
      <c r="B74" s="75">
        <v>62</v>
      </c>
      <c r="C74" s="74">
        <f t="shared" si="6"/>
        <v>82</v>
      </c>
      <c r="D74" s="68"/>
      <c r="E74" s="66"/>
      <c r="F74" s="66"/>
      <c r="G74" s="81"/>
      <c r="H74" s="80"/>
      <c r="I74" s="79"/>
      <c r="J74" s="79"/>
      <c r="K74" s="78"/>
      <c r="L74" s="66"/>
    </row>
    <row r="75" spans="1:12" ht="19.5" customHeight="1" x14ac:dyDescent="0.25">
      <c r="A75" s="76">
        <f t="shared" ca="1" si="5"/>
        <v>59</v>
      </c>
      <c r="B75" s="75">
        <v>82</v>
      </c>
      <c r="C75" s="74">
        <f t="shared" si="6"/>
        <v>33</v>
      </c>
      <c r="D75" s="68"/>
      <c r="E75" s="66"/>
      <c r="F75" s="66"/>
      <c r="G75" s="81"/>
      <c r="H75" s="80"/>
      <c r="I75" s="79"/>
      <c r="J75" s="79"/>
      <c r="K75" s="78"/>
      <c r="L75" s="66"/>
    </row>
    <row r="76" spans="1:12" ht="19.5" customHeight="1" x14ac:dyDescent="0.25">
      <c r="A76" s="76">
        <f t="shared" ca="1" si="5"/>
        <v>86</v>
      </c>
      <c r="B76" s="75">
        <v>84</v>
      </c>
      <c r="C76" s="74">
        <f t="shared" si="6"/>
        <v>26</v>
      </c>
      <c r="D76" s="68"/>
      <c r="E76" s="66"/>
      <c r="F76" s="66"/>
      <c r="G76" s="81"/>
      <c r="H76" s="80"/>
      <c r="I76" s="79"/>
      <c r="J76" s="79"/>
      <c r="K76" s="78"/>
      <c r="L76" s="66"/>
    </row>
    <row r="77" spans="1:12" ht="19.5" customHeight="1" x14ac:dyDescent="0.25">
      <c r="A77" s="76">
        <f t="shared" ca="1" si="5"/>
        <v>85</v>
      </c>
      <c r="B77" s="75">
        <v>69</v>
      </c>
      <c r="C77" s="74">
        <f t="shared" si="6"/>
        <v>62</v>
      </c>
      <c r="D77" s="68"/>
      <c r="E77" s="66"/>
      <c r="F77" s="66"/>
      <c r="G77" s="81"/>
      <c r="H77" s="80"/>
      <c r="I77" s="79"/>
      <c r="J77" s="79"/>
      <c r="K77" s="78"/>
      <c r="L77" s="66"/>
    </row>
    <row r="78" spans="1:12" ht="19.5" customHeight="1" x14ac:dyDescent="0.25">
      <c r="A78" s="76">
        <f t="shared" ca="1" si="5"/>
        <v>69</v>
      </c>
      <c r="B78" s="75">
        <v>61</v>
      </c>
      <c r="C78" s="74">
        <f t="shared" si="6"/>
        <v>86</v>
      </c>
      <c r="D78" s="68"/>
      <c r="E78" s="66"/>
      <c r="F78" s="66"/>
      <c r="G78" s="81"/>
      <c r="H78" s="80"/>
      <c r="I78" s="79"/>
      <c r="J78" s="79"/>
      <c r="K78" s="78"/>
      <c r="L78" s="66"/>
    </row>
    <row r="79" spans="1:12" ht="19.5" customHeight="1" x14ac:dyDescent="0.25">
      <c r="A79" s="76">
        <f t="shared" ca="1" si="5"/>
        <v>79</v>
      </c>
      <c r="B79" s="75">
        <v>56</v>
      </c>
      <c r="C79" s="74">
        <f t="shared" si="6"/>
        <v>97</v>
      </c>
      <c r="D79" s="68"/>
      <c r="E79" s="66"/>
      <c r="F79" s="66"/>
      <c r="G79" s="81"/>
      <c r="H79" s="80"/>
      <c r="I79" s="79"/>
      <c r="J79" s="79"/>
      <c r="K79" s="78"/>
      <c r="L79" s="66"/>
    </row>
    <row r="80" spans="1:12" ht="19.5" customHeight="1" x14ac:dyDescent="0.25">
      <c r="A80" s="76">
        <f t="shared" ca="1" si="5"/>
        <v>92</v>
      </c>
      <c r="B80" s="75">
        <v>87</v>
      </c>
      <c r="C80" s="74">
        <f t="shared" si="6"/>
        <v>11</v>
      </c>
      <c r="D80" s="68"/>
      <c r="E80" s="66"/>
      <c r="F80" s="66"/>
      <c r="G80" s="81"/>
      <c r="H80" s="80"/>
      <c r="I80" s="79"/>
      <c r="J80" s="79"/>
      <c r="K80" s="78"/>
      <c r="L80" s="66"/>
    </row>
    <row r="81" spans="1:12" ht="19.5" customHeight="1" x14ac:dyDescent="0.25">
      <c r="A81" s="76">
        <f t="shared" ca="1" si="5"/>
        <v>86</v>
      </c>
      <c r="B81" s="75">
        <v>84</v>
      </c>
      <c r="C81" s="74">
        <f t="shared" si="6"/>
        <v>26</v>
      </c>
      <c r="D81" s="68"/>
      <c r="E81" s="66"/>
      <c r="F81" s="66"/>
      <c r="G81" s="81"/>
      <c r="H81" s="80"/>
      <c r="I81" s="79"/>
      <c r="J81" s="79"/>
      <c r="K81" s="78"/>
      <c r="L81" s="66"/>
    </row>
    <row r="82" spans="1:12" ht="19.5" customHeight="1" x14ac:dyDescent="0.25">
      <c r="A82" s="76">
        <f t="shared" ca="1" si="5"/>
        <v>63</v>
      </c>
      <c r="B82" s="75">
        <v>69</v>
      </c>
      <c r="C82" s="74">
        <f t="shared" si="6"/>
        <v>62</v>
      </c>
      <c r="D82" s="68"/>
      <c r="E82" s="66"/>
      <c r="F82" s="66"/>
      <c r="G82" s="81"/>
      <c r="H82" s="80"/>
      <c r="I82" s="79"/>
      <c r="J82" s="79"/>
      <c r="K82" s="78"/>
      <c r="L82" s="66"/>
    </row>
    <row r="83" spans="1:12" ht="19.5" customHeight="1" x14ac:dyDescent="0.25">
      <c r="A83" s="76">
        <f t="shared" ca="1" si="5"/>
        <v>93</v>
      </c>
      <c r="B83" s="75">
        <v>83</v>
      </c>
      <c r="C83" s="74">
        <f t="shared" si="6"/>
        <v>30</v>
      </c>
      <c r="D83" s="68"/>
      <c r="E83" s="66"/>
      <c r="F83" s="66"/>
      <c r="G83" s="81"/>
      <c r="H83" s="80"/>
      <c r="I83" s="79"/>
      <c r="J83" s="79"/>
      <c r="K83" s="78"/>
      <c r="L83" s="66"/>
    </row>
    <row r="84" spans="1:12" ht="19.5" customHeight="1" x14ac:dyDescent="0.25">
      <c r="A84" s="76">
        <f t="shared" ca="1" si="5"/>
        <v>64</v>
      </c>
      <c r="B84" s="75">
        <v>59</v>
      </c>
      <c r="C84" s="74">
        <f t="shared" si="6"/>
        <v>92</v>
      </c>
      <c r="D84" s="68"/>
      <c r="E84" s="66"/>
      <c r="F84" s="66"/>
      <c r="G84" s="81"/>
      <c r="H84" s="80"/>
      <c r="I84" s="79"/>
      <c r="J84" s="79"/>
      <c r="K84" s="78"/>
      <c r="L84" s="66"/>
    </row>
    <row r="85" spans="1:12" ht="19.5" customHeight="1" x14ac:dyDescent="0.25">
      <c r="A85" s="76">
        <f t="shared" ca="1" si="5"/>
        <v>84</v>
      </c>
      <c r="B85" s="75">
        <v>58</v>
      </c>
      <c r="C85" s="74">
        <f t="shared" si="6"/>
        <v>94</v>
      </c>
      <c r="D85" s="68"/>
      <c r="E85" s="66"/>
      <c r="F85" s="66"/>
      <c r="G85" s="81"/>
      <c r="H85" s="80"/>
      <c r="I85" s="79"/>
      <c r="J85" s="79"/>
      <c r="K85" s="78"/>
      <c r="L85" s="66"/>
    </row>
    <row r="86" spans="1:12" ht="19.5" customHeight="1" x14ac:dyDescent="0.25">
      <c r="A86" s="76">
        <f t="shared" ca="1" si="5"/>
        <v>82</v>
      </c>
      <c r="B86" s="75">
        <v>79</v>
      </c>
      <c r="C86" s="74">
        <f t="shared" si="6"/>
        <v>42</v>
      </c>
      <c r="D86" s="68"/>
      <c r="E86" s="66"/>
      <c r="F86" s="66"/>
      <c r="G86" s="81"/>
      <c r="H86" s="80"/>
      <c r="I86" s="79"/>
      <c r="J86" s="79"/>
      <c r="K86" s="78"/>
      <c r="L86" s="66"/>
    </row>
    <row r="87" spans="1:12" ht="19.5" customHeight="1" x14ac:dyDescent="0.25">
      <c r="A87" s="76">
        <f t="shared" ca="1" si="5"/>
        <v>62</v>
      </c>
      <c r="B87" s="75">
        <v>61</v>
      </c>
      <c r="C87" s="74">
        <f t="shared" si="6"/>
        <v>86</v>
      </c>
      <c r="D87" s="68"/>
      <c r="E87" s="66"/>
      <c r="F87" s="66"/>
      <c r="G87" s="81"/>
      <c r="H87" s="80"/>
      <c r="I87" s="79"/>
      <c r="J87" s="79"/>
      <c r="K87" s="78"/>
      <c r="L87" s="66"/>
    </row>
    <row r="88" spans="1:12" ht="19.5" customHeight="1" x14ac:dyDescent="0.25">
      <c r="A88" s="76">
        <f t="shared" ca="1" si="5"/>
        <v>65</v>
      </c>
      <c r="B88" s="75">
        <v>60</v>
      </c>
      <c r="C88" s="74">
        <f t="shared" si="6"/>
        <v>90</v>
      </c>
      <c r="D88" s="68"/>
      <c r="E88" s="66"/>
      <c r="F88" s="66"/>
      <c r="G88" s="81"/>
      <c r="H88" s="80"/>
      <c r="I88" s="79"/>
      <c r="J88" s="79"/>
      <c r="K88" s="78"/>
      <c r="L88" s="66"/>
    </row>
    <row r="89" spans="1:12" ht="19.5" customHeight="1" x14ac:dyDescent="0.25">
      <c r="A89" s="76">
        <f t="shared" ca="1" si="5"/>
        <v>76</v>
      </c>
      <c r="B89" s="75">
        <v>64</v>
      </c>
      <c r="C89" s="74">
        <f t="shared" si="6"/>
        <v>75</v>
      </c>
      <c r="D89" s="68"/>
      <c r="E89" s="66"/>
      <c r="F89" s="66"/>
      <c r="G89" s="81"/>
      <c r="H89" s="80"/>
      <c r="I89" s="79"/>
      <c r="J89" s="79"/>
      <c r="K89" s="78"/>
      <c r="L89" s="66"/>
    </row>
    <row r="90" spans="1:12" ht="19.5" customHeight="1" x14ac:dyDescent="0.25">
      <c r="A90" s="76">
        <f t="shared" ca="1" si="5"/>
        <v>94</v>
      </c>
      <c r="B90" s="75">
        <v>56</v>
      </c>
      <c r="C90" s="74">
        <f t="shared" si="6"/>
        <v>97</v>
      </c>
      <c r="D90" s="68"/>
      <c r="E90" s="66"/>
      <c r="F90" s="66"/>
      <c r="G90" s="81"/>
      <c r="H90" s="80"/>
      <c r="I90" s="79"/>
      <c r="J90" s="79"/>
      <c r="K90" s="78"/>
      <c r="L90" s="66"/>
    </row>
    <row r="91" spans="1:12" ht="19.5" customHeight="1" x14ac:dyDescent="0.25">
      <c r="A91" s="76">
        <f t="shared" ca="1" si="5"/>
        <v>77</v>
      </c>
      <c r="B91" s="75">
        <v>92</v>
      </c>
      <c r="C91" s="74">
        <f t="shared" si="6"/>
        <v>3</v>
      </c>
      <c r="D91" s="68"/>
      <c r="E91" s="66"/>
      <c r="F91" s="66"/>
      <c r="G91" s="81"/>
      <c r="H91" s="80"/>
      <c r="I91" s="79"/>
      <c r="J91" s="79"/>
      <c r="K91" s="78"/>
      <c r="L91" s="66"/>
    </row>
    <row r="92" spans="1:12" ht="19.5" customHeight="1" x14ac:dyDescent="0.25">
      <c r="A92" s="76">
        <f t="shared" ca="1" si="5"/>
        <v>83</v>
      </c>
      <c r="B92" s="75">
        <v>84</v>
      </c>
      <c r="C92" s="74">
        <f t="shared" si="6"/>
        <v>26</v>
      </c>
      <c r="D92" s="68"/>
      <c r="E92" s="66"/>
      <c r="F92" s="66"/>
      <c r="G92" s="81"/>
      <c r="H92" s="80"/>
      <c r="I92" s="79"/>
      <c r="J92" s="79"/>
      <c r="K92" s="78"/>
      <c r="L92" s="66"/>
    </row>
    <row r="93" spans="1:12" ht="19.5" customHeight="1" x14ac:dyDescent="0.25">
      <c r="A93" s="76">
        <f t="shared" ca="1" si="5"/>
        <v>65</v>
      </c>
      <c r="B93" s="75">
        <v>74</v>
      </c>
      <c r="C93" s="74">
        <f t="shared" si="6"/>
        <v>50</v>
      </c>
      <c r="D93" s="68"/>
      <c r="E93" s="66"/>
      <c r="F93" s="66"/>
      <c r="G93" s="81"/>
      <c r="H93" s="80"/>
      <c r="I93" s="79"/>
      <c r="J93" s="79"/>
      <c r="K93" s="78"/>
      <c r="L93" s="66"/>
    </row>
    <row r="94" spans="1:12" ht="19.5" customHeight="1" x14ac:dyDescent="0.25">
      <c r="A94" s="76">
        <f t="shared" ca="1" si="5"/>
        <v>58</v>
      </c>
      <c r="B94" s="75">
        <v>87</v>
      </c>
      <c r="C94" s="74">
        <f t="shared" si="6"/>
        <v>11</v>
      </c>
      <c r="D94" s="68"/>
      <c r="E94" s="66"/>
      <c r="F94" s="66"/>
      <c r="G94" s="81"/>
      <c r="H94" s="80"/>
      <c r="I94" s="79"/>
      <c r="J94" s="79"/>
      <c r="K94" s="78"/>
      <c r="L94" s="66"/>
    </row>
    <row r="95" spans="1:12" ht="19.5" customHeight="1" x14ac:dyDescent="0.25">
      <c r="A95" s="76">
        <f t="shared" ca="1" si="5"/>
        <v>57</v>
      </c>
      <c r="B95" s="75">
        <v>69</v>
      </c>
      <c r="C95" s="74">
        <f t="shared" si="6"/>
        <v>62</v>
      </c>
      <c r="D95" s="68"/>
      <c r="E95" s="66"/>
      <c r="F95" s="66"/>
      <c r="G95" s="81"/>
      <c r="H95" s="80"/>
      <c r="I95" s="79"/>
      <c r="J95" s="79"/>
      <c r="K95" s="78"/>
      <c r="L95" s="66"/>
    </row>
    <row r="96" spans="1:12" ht="19.5" customHeight="1" x14ac:dyDescent="0.25">
      <c r="A96" s="76">
        <f t="shared" ca="1" si="5"/>
        <v>68</v>
      </c>
      <c r="B96" s="75">
        <v>72</v>
      </c>
      <c r="C96" s="74">
        <f t="shared" si="6"/>
        <v>54</v>
      </c>
      <c r="D96" s="68"/>
      <c r="E96" s="66"/>
      <c r="F96" s="66"/>
      <c r="G96" s="81"/>
      <c r="H96" s="80"/>
      <c r="I96" s="79"/>
      <c r="J96" s="79"/>
      <c r="K96" s="78"/>
      <c r="L96" s="66"/>
    </row>
    <row r="97" spans="1:12" ht="19.5" customHeight="1" x14ac:dyDescent="0.25">
      <c r="A97" s="76">
        <f t="shared" ca="1" si="5"/>
        <v>68</v>
      </c>
      <c r="B97" s="75">
        <v>63</v>
      </c>
      <c r="C97" s="74">
        <f t="shared" si="6"/>
        <v>76</v>
      </c>
      <c r="D97" s="68"/>
      <c r="E97" s="66"/>
      <c r="F97" s="66"/>
      <c r="G97" s="81"/>
      <c r="H97" s="80"/>
      <c r="I97" s="79"/>
      <c r="J97" s="79"/>
      <c r="K97" s="78"/>
      <c r="L97" s="66"/>
    </row>
    <row r="98" spans="1:12" ht="19.5" customHeight="1" x14ac:dyDescent="0.25">
      <c r="A98" s="76">
        <f t="shared" ca="1" si="5"/>
        <v>59</v>
      </c>
      <c r="B98" s="75">
        <v>85</v>
      </c>
      <c r="C98" s="74">
        <f t="shared" si="6"/>
        <v>21</v>
      </c>
      <c r="D98" s="68"/>
      <c r="E98" s="66"/>
      <c r="F98" s="66"/>
      <c r="G98" s="81"/>
      <c r="H98" s="80"/>
      <c r="I98" s="79"/>
      <c r="J98" s="79"/>
      <c r="K98" s="78"/>
      <c r="L98" s="66"/>
    </row>
    <row r="99" spans="1:12" ht="19.5" customHeight="1" x14ac:dyDescent="0.25">
      <c r="A99" s="76">
        <f t="shared" ca="1" si="5"/>
        <v>71</v>
      </c>
      <c r="B99" s="75">
        <v>72</v>
      </c>
      <c r="C99" s="74">
        <f t="shared" si="6"/>
        <v>54</v>
      </c>
      <c r="D99" s="68"/>
      <c r="E99" s="66"/>
      <c r="F99" s="66"/>
      <c r="G99" s="81"/>
      <c r="H99" s="80"/>
      <c r="I99" s="79"/>
      <c r="J99" s="79"/>
      <c r="K99" s="78"/>
      <c r="L99" s="66"/>
    </row>
    <row r="100" spans="1:12" ht="19.5" customHeight="1" x14ac:dyDescent="0.25">
      <c r="A100" s="76">
        <f t="shared" ca="1" si="5"/>
        <v>79</v>
      </c>
      <c r="B100" s="75">
        <v>66</v>
      </c>
      <c r="C100" s="74">
        <f t="shared" si="6"/>
        <v>70</v>
      </c>
      <c r="D100" s="68"/>
      <c r="E100" s="66"/>
      <c r="F100" s="66"/>
      <c r="G100" s="66"/>
      <c r="H100" s="73"/>
      <c r="I100" s="78"/>
      <c r="J100" s="78"/>
      <c r="K100" s="78"/>
      <c r="L100" s="66"/>
    </row>
    <row r="101" spans="1:12" ht="19.5" customHeight="1" x14ac:dyDescent="0.25">
      <c r="A101" s="76">
        <f t="shared" ca="1" si="5"/>
        <v>82</v>
      </c>
      <c r="B101" s="75">
        <v>68</v>
      </c>
      <c r="C101" s="74">
        <f t="shared" si="6"/>
        <v>65</v>
      </c>
      <c r="D101" s="68"/>
      <c r="E101" s="66"/>
      <c r="F101" s="66"/>
      <c r="G101" s="66"/>
      <c r="H101" s="73"/>
      <c r="I101" s="66"/>
      <c r="J101" s="66"/>
      <c r="K101" s="66"/>
      <c r="L101" s="66"/>
    </row>
    <row r="102" spans="1:12" ht="19.5" customHeight="1" thickBot="1" x14ac:dyDescent="0.3">
      <c r="A102" s="70">
        <f t="shared" ca="1" si="5"/>
        <v>67</v>
      </c>
      <c r="B102" s="69">
        <v>89</v>
      </c>
      <c r="C102" s="74">
        <f t="shared" si="6"/>
        <v>9</v>
      </c>
      <c r="D102" s="68"/>
      <c r="E102" s="66"/>
      <c r="F102" s="67" t="s">
        <v>29</v>
      </c>
      <c r="J102" s="66"/>
      <c r="K102" s="66"/>
      <c r="L102" s="66"/>
    </row>
    <row r="103" spans="1:12" s="28" customFormat="1" ht="19.5" customHeight="1" x14ac:dyDescent="0.3">
      <c r="H103" s="93"/>
    </row>
    <row r="104" spans="1:12" ht="19.5" customHeight="1" x14ac:dyDescent="0.25">
      <c r="H104" s="63"/>
    </row>
    <row r="105" spans="1:12" ht="19.5" customHeight="1" x14ac:dyDescent="0.25"/>
    <row r="106" spans="1:12" ht="19.5" customHeight="1" x14ac:dyDescent="0.25"/>
    <row r="107" spans="1:12" ht="19.5" customHeight="1" x14ac:dyDescent="0.25"/>
    <row r="108" spans="1:12" ht="19.5" customHeight="1" x14ac:dyDescent="0.25"/>
    <row r="109" spans="1:12" ht="19.5" customHeight="1" x14ac:dyDescent="0.25"/>
    <row r="110" spans="1:12" ht="19.5" customHeight="1" x14ac:dyDescent="0.25"/>
    <row r="111" spans="1:12" ht="19.5" customHeight="1" x14ac:dyDescent="0.25"/>
    <row r="112" spans="1:12" ht="19.5" customHeight="1" x14ac:dyDescent="0.25"/>
    <row r="113" ht="19.5" customHeight="1" x14ac:dyDescent="0.25"/>
    <row r="114" ht="19.5" customHeight="1" x14ac:dyDescent="0.25"/>
    <row r="115" ht="19.5" customHeight="1" x14ac:dyDescent="0.25"/>
    <row r="116" ht="19.5" customHeight="1" x14ac:dyDescent="0.25"/>
    <row r="117" ht="19.5" customHeight="1" x14ac:dyDescent="0.25"/>
    <row r="118" ht="19.5" customHeight="1" x14ac:dyDescent="0.25"/>
    <row r="119" ht="19.5" customHeight="1" x14ac:dyDescent="0.25"/>
    <row r="120" ht="19.5" customHeight="1" x14ac:dyDescent="0.25"/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rgb="FFFFFF00"/>
  </sheetPr>
  <dimension ref="A1:O121"/>
  <sheetViews>
    <sheetView showWhiteSpace="0" zoomScale="87" zoomScaleNormal="87" workbookViewId="0">
      <selection activeCell="G5" sqref="G5"/>
    </sheetView>
  </sheetViews>
  <sheetFormatPr defaultColWidth="9.140625" defaultRowHeight="37.5" customHeight="1" x14ac:dyDescent="0.25"/>
  <cols>
    <col min="1" max="2" width="7.28515625" style="63" bestFit="1" customWidth="1"/>
    <col min="3" max="3" width="2.140625" style="63" customWidth="1"/>
    <col min="4" max="5" width="7" style="64" bestFit="1" customWidth="1"/>
    <col min="6" max="16384" width="9.140625" style="63"/>
  </cols>
  <sheetData>
    <row r="1" spans="1:15" ht="22.5" customHeight="1" x14ac:dyDescent="0.25">
      <c r="A1" s="107" t="s">
        <v>43</v>
      </c>
      <c r="B1" s="107"/>
      <c r="C1" s="107"/>
      <c r="D1" s="107"/>
      <c r="E1" s="107"/>
      <c r="F1" s="107"/>
      <c r="G1" s="107"/>
      <c r="H1" s="109" t="s">
        <v>46</v>
      </c>
      <c r="I1" s="108"/>
      <c r="J1" s="108"/>
      <c r="K1" s="108"/>
    </row>
    <row r="2" spans="1:15" ht="19.149999999999999" customHeight="1" thickBot="1" x14ac:dyDescent="0.3"/>
    <row r="3" spans="1:15" ht="19.5" customHeight="1" thickBot="1" x14ac:dyDescent="0.3">
      <c r="A3" s="105" t="s">
        <v>37</v>
      </c>
      <c r="B3" s="106" t="str">
        <f>A3</f>
        <v>Grade</v>
      </c>
      <c r="C3" s="77"/>
      <c r="D3" s="87" t="s">
        <v>31</v>
      </c>
      <c r="E3" s="88" t="s">
        <v>32</v>
      </c>
    </row>
    <row r="4" spans="1:15" ht="19.5" customHeight="1" x14ac:dyDescent="0.25">
      <c r="A4" s="76">
        <f t="shared" ref="A4:A35" ca="1" si="0">ROUND(CHOOSE(RANDBETWEEN(1,2),_xlfn.NORM.INV(RAND(),85,5),_xlfn.NORM.INV(RAND(),65,5)),0)</f>
        <v>77</v>
      </c>
      <c r="B4" s="75">
        <v>95</v>
      </c>
      <c r="C4" s="68"/>
      <c r="D4" s="71">
        <f ca="1">SMALL($A$4:$A$103,ROWS($A$4:A4))</f>
        <v>55</v>
      </c>
      <c r="E4" s="72">
        <f ca="1">LARGE($A$4:$A$103,ROWS(A$4:A4))</f>
        <v>97</v>
      </c>
    </row>
    <row r="5" spans="1:15" ht="19.5" customHeight="1" x14ac:dyDescent="0.25">
      <c r="A5" s="76">
        <f t="shared" ca="1" si="0"/>
        <v>68</v>
      </c>
      <c r="B5" s="75">
        <v>93</v>
      </c>
      <c r="C5" s="68"/>
      <c r="D5" s="71">
        <f ca="1">SMALL($A$4:$A$103,ROWS($A$4:A5))</f>
        <v>56</v>
      </c>
      <c r="E5" s="72">
        <f ca="1">LARGE($A$4:$A$103,ROWS(A$4:A5))</f>
        <v>96</v>
      </c>
      <c r="G5" s="63">
        <f>ROWS($G$5:G5)*COLUMNS($G$5:G5)</f>
        <v>1</v>
      </c>
      <c r="H5" s="63">
        <f>ROWS($G$5:H5)*COLUMNS($G$5:H5)</f>
        <v>2</v>
      </c>
      <c r="I5" s="63">
        <f>ROWS($G$5:I5)*COLUMNS($G$5:I5)</f>
        <v>3</v>
      </c>
      <c r="J5" s="63">
        <f>ROWS($G$5:J5)*COLUMNS($G$5:J5)</f>
        <v>4</v>
      </c>
      <c r="K5" s="63">
        <f>ROWS($G$5:K5)*COLUMNS($G$5:K5)</f>
        <v>5</v>
      </c>
      <c r="L5" s="63">
        <f>ROWS($G$5:L5)*COLUMNS($G$5:L5)</f>
        <v>6</v>
      </c>
      <c r="M5" s="63">
        <f>ROWS($G$5:M5)*COLUMNS($G$5:M5)</f>
        <v>7</v>
      </c>
      <c r="N5" s="63">
        <f>ROWS($G$5:N5)*COLUMNS($G$5:N5)</f>
        <v>8</v>
      </c>
      <c r="O5" s="63">
        <f>ROWS($G$5:O5)*COLUMNS($G$5:O5)</f>
        <v>9</v>
      </c>
    </row>
    <row r="6" spans="1:15" ht="19.5" customHeight="1" x14ac:dyDescent="0.25">
      <c r="A6" s="76">
        <f t="shared" ca="1" si="0"/>
        <v>63</v>
      </c>
      <c r="B6" s="75">
        <v>92</v>
      </c>
      <c r="C6" s="68"/>
      <c r="D6" s="71">
        <f ca="1">SMALL($A$4:$A$103,ROWS($A$4:A6))</f>
        <v>58</v>
      </c>
      <c r="E6" s="72">
        <f ca="1">LARGE($A$4:$A$103,ROWS(A$4:A6))</f>
        <v>93</v>
      </c>
      <c r="G6" s="63">
        <f>ROWS($G$5:G6)*COLUMNS($G$5:G6)</f>
        <v>2</v>
      </c>
      <c r="H6" s="63">
        <f>ROWS($G$5:H6)*COLUMNS($G$5:H6)</f>
        <v>4</v>
      </c>
      <c r="I6" s="63">
        <f>ROWS($G$5:I6)*COLUMNS($G$5:I6)</f>
        <v>6</v>
      </c>
      <c r="J6" s="63">
        <f>ROWS($G$5:J6)*COLUMNS($G$5:J6)</f>
        <v>8</v>
      </c>
      <c r="K6" s="63">
        <f>ROWS($G$5:K6)*COLUMNS($G$5:K6)</f>
        <v>10</v>
      </c>
      <c r="L6" s="63">
        <f>ROWS($G$5:L6)*COLUMNS($G$5:L6)</f>
        <v>12</v>
      </c>
      <c r="M6" s="63">
        <f>ROWS($G$5:M6)*COLUMNS($G$5:M6)</f>
        <v>14</v>
      </c>
      <c r="N6" s="63">
        <f>ROWS($G$5:N6)*COLUMNS($G$5:N6)</f>
        <v>16</v>
      </c>
      <c r="O6" s="63">
        <f>ROWS($G$5:O6)*COLUMNS($G$5:O6)</f>
        <v>18</v>
      </c>
    </row>
    <row r="7" spans="1:15" ht="19.5" customHeight="1" x14ac:dyDescent="0.25">
      <c r="A7" s="76">
        <f t="shared" ca="1" si="0"/>
        <v>60</v>
      </c>
      <c r="B7" s="75">
        <v>92</v>
      </c>
      <c r="C7" s="68"/>
      <c r="D7" s="71">
        <f ca="1">SMALL($A$4:$A$103,ROWS($A$4:A7))</f>
        <v>58</v>
      </c>
      <c r="E7" s="72">
        <f ca="1">LARGE($A$4:$A$103,ROWS(A$4:A7))</f>
        <v>93</v>
      </c>
      <c r="G7" s="63">
        <f>ROWS($G$5:G7)*COLUMNS($G$5:G7)</f>
        <v>3</v>
      </c>
      <c r="H7" s="63">
        <f>ROWS($G$5:H7)*COLUMNS($G$5:H7)</f>
        <v>6</v>
      </c>
      <c r="I7" s="63">
        <f>ROWS($G$5:I7)*COLUMNS($G$5:I7)</f>
        <v>9</v>
      </c>
      <c r="J7" s="63">
        <f>ROWS($G$5:J7)*COLUMNS($G$5:J7)</f>
        <v>12</v>
      </c>
      <c r="K7" s="63">
        <f>ROWS($G$5:K7)*COLUMNS($G$5:K7)</f>
        <v>15</v>
      </c>
      <c r="L7" s="63">
        <f>ROWS($G$5:L7)*COLUMNS($G$5:L7)</f>
        <v>18</v>
      </c>
      <c r="M7" s="63">
        <f>ROWS($G$5:M7)*COLUMNS($G$5:M7)</f>
        <v>21</v>
      </c>
      <c r="N7" s="63">
        <f>ROWS($G$5:N7)*COLUMNS($G$5:N7)</f>
        <v>24</v>
      </c>
      <c r="O7" s="63">
        <f>ROWS($G$5:O7)*COLUMNS($G$5:O7)</f>
        <v>27</v>
      </c>
    </row>
    <row r="8" spans="1:15" ht="19.5" customHeight="1" x14ac:dyDescent="0.25">
      <c r="A8" s="76">
        <f t="shared" ca="1" si="0"/>
        <v>96</v>
      </c>
      <c r="B8" s="75">
        <v>91</v>
      </c>
      <c r="C8" s="68"/>
      <c r="D8" s="71">
        <f ca="1">SMALL($A$4:$A$103,ROWS($A$4:A8))</f>
        <v>60</v>
      </c>
      <c r="E8" s="72">
        <f ca="1">LARGE($A$4:$A$103,ROWS(A$4:A8))</f>
        <v>93</v>
      </c>
      <c r="G8" s="63">
        <f>ROWS($G$5:G8)*COLUMNS($G$5:G8)</f>
        <v>4</v>
      </c>
      <c r="H8" s="63">
        <f>ROWS($G$5:H8)*COLUMNS($G$5:H8)</f>
        <v>8</v>
      </c>
      <c r="I8" s="63">
        <f>ROWS($G$5:I8)*COLUMNS($G$5:I8)</f>
        <v>12</v>
      </c>
      <c r="J8" s="63">
        <f>ROWS($G$5:J8)*COLUMNS($G$5:J8)</f>
        <v>16</v>
      </c>
      <c r="K8" s="63">
        <f>ROWS($G$5:K8)*COLUMNS($G$5:K8)</f>
        <v>20</v>
      </c>
      <c r="L8" s="63">
        <f>ROWS($G$5:L8)*COLUMNS($G$5:L8)</f>
        <v>24</v>
      </c>
      <c r="M8" s="63">
        <f>ROWS($G$5:M8)*COLUMNS($G$5:M8)</f>
        <v>28</v>
      </c>
      <c r="N8" s="63">
        <f>ROWS($G$5:N8)*COLUMNS($G$5:N8)</f>
        <v>32</v>
      </c>
      <c r="O8" s="63">
        <f>ROWS($G$5:O8)*COLUMNS($G$5:O8)</f>
        <v>36</v>
      </c>
    </row>
    <row r="9" spans="1:15" ht="19.5" customHeight="1" x14ac:dyDescent="0.25">
      <c r="A9" s="76">
        <f t="shared" ca="1" si="0"/>
        <v>93</v>
      </c>
      <c r="B9" s="75">
        <v>91</v>
      </c>
      <c r="C9" s="68"/>
      <c r="D9" s="71">
        <f ca="1">SMALL($A$4:$A$103,ROWS($A$4:A9))</f>
        <v>60</v>
      </c>
      <c r="E9" s="72">
        <f ca="1">LARGE($A$4:$A$103,ROWS(A$4:A9))</f>
        <v>92</v>
      </c>
      <c r="G9" s="63">
        <f>ROWS($G$5:G9)*COLUMNS($G$5:G9)</f>
        <v>5</v>
      </c>
      <c r="H9" s="63">
        <f>ROWS($G$5:H9)*COLUMNS($G$5:H9)</f>
        <v>10</v>
      </c>
      <c r="I9" s="63">
        <f>ROWS($G$5:I9)*COLUMNS($G$5:I9)</f>
        <v>15</v>
      </c>
      <c r="J9" s="63">
        <f>ROWS($G$5:J9)*COLUMNS($G$5:J9)</f>
        <v>20</v>
      </c>
      <c r="K9" s="63">
        <f>ROWS($G$5:K9)*COLUMNS($G$5:K9)</f>
        <v>25</v>
      </c>
      <c r="L9" s="63">
        <f>ROWS($G$5:L9)*COLUMNS($G$5:L9)</f>
        <v>30</v>
      </c>
      <c r="M9" s="63">
        <f>ROWS($G$5:M9)*COLUMNS($G$5:M9)</f>
        <v>35</v>
      </c>
      <c r="N9" s="63">
        <f>ROWS($G$5:N9)*COLUMNS($G$5:N9)</f>
        <v>40</v>
      </c>
      <c r="O9" s="63">
        <f>ROWS($G$5:O9)*COLUMNS($G$5:O9)</f>
        <v>45</v>
      </c>
    </row>
    <row r="10" spans="1:15" ht="19.5" customHeight="1" x14ac:dyDescent="0.25">
      <c r="A10" s="76">
        <f t="shared" ca="1" si="0"/>
        <v>89</v>
      </c>
      <c r="B10" s="75">
        <v>90</v>
      </c>
      <c r="C10" s="68"/>
      <c r="D10" s="71">
        <f ca="1">SMALL($A$4:$A$103,ROWS($A$4:A10))</f>
        <v>60</v>
      </c>
      <c r="E10" s="72">
        <f ca="1">LARGE($A$4:$A$103,ROWS(A$4:A10))</f>
        <v>90</v>
      </c>
      <c r="G10" s="63">
        <f>ROWS($G$5:G10)*COLUMNS($G$5:G10)</f>
        <v>6</v>
      </c>
      <c r="H10" s="63">
        <f>ROWS($G$5:H10)*COLUMNS($G$5:H10)</f>
        <v>12</v>
      </c>
      <c r="I10" s="63">
        <f>ROWS($G$5:I10)*COLUMNS($G$5:I10)</f>
        <v>18</v>
      </c>
      <c r="J10" s="63">
        <f>ROWS($G$5:J10)*COLUMNS($G$5:J10)</f>
        <v>24</v>
      </c>
      <c r="K10" s="63">
        <f>ROWS($G$5:K10)*COLUMNS($G$5:K10)</f>
        <v>30</v>
      </c>
      <c r="L10" s="63">
        <f>ROWS($G$5:L10)*COLUMNS($G$5:L10)</f>
        <v>36</v>
      </c>
      <c r="M10" s="63">
        <f>ROWS($G$5:M10)*COLUMNS($G$5:M10)</f>
        <v>42</v>
      </c>
      <c r="N10" s="63">
        <f>ROWS($G$5:N10)*COLUMNS($G$5:N10)</f>
        <v>48</v>
      </c>
      <c r="O10" s="63">
        <f>ROWS($G$5:O10)*COLUMNS($G$5:O10)</f>
        <v>54</v>
      </c>
    </row>
    <row r="11" spans="1:15" ht="19.5" customHeight="1" x14ac:dyDescent="0.25">
      <c r="A11" s="76">
        <f t="shared" ca="1" si="0"/>
        <v>83</v>
      </c>
      <c r="B11" s="75">
        <v>90</v>
      </c>
      <c r="C11" s="68"/>
      <c r="D11" s="71">
        <f ca="1">SMALL($A$4:$A$103,ROWS($A$4:A11))</f>
        <v>61</v>
      </c>
      <c r="E11" s="72">
        <f ca="1">LARGE($A$4:$A$103,ROWS(A$4:A11))</f>
        <v>90</v>
      </c>
      <c r="G11" s="63">
        <f>ROWS($G$5:G11)*COLUMNS($G$5:G11)</f>
        <v>7</v>
      </c>
      <c r="H11" s="63">
        <f>ROWS($G$5:H11)*COLUMNS($G$5:H11)</f>
        <v>14</v>
      </c>
      <c r="I11" s="63">
        <f>ROWS($G$5:I11)*COLUMNS($G$5:I11)</f>
        <v>21</v>
      </c>
      <c r="J11" s="63">
        <f>ROWS($G$5:J11)*COLUMNS($G$5:J11)</f>
        <v>28</v>
      </c>
      <c r="K11" s="63">
        <f>ROWS($G$5:K11)*COLUMNS($G$5:K11)</f>
        <v>35</v>
      </c>
      <c r="L11" s="63">
        <f>ROWS($G$5:L11)*COLUMNS($G$5:L11)</f>
        <v>42</v>
      </c>
      <c r="M11" s="63">
        <f>ROWS($G$5:M11)*COLUMNS($G$5:M11)</f>
        <v>49</v>
      </c>
      <c r="N11" s="63">
        <f>ROWS($G$5:N11)*COLUMNS($G$5:N11)</f>
        <v>56</v>
      </c>
      <c r="O11" s="63">
        <f>ROWS($G$5:O11)*COLUMNS($G$5:O11)</f>
        <v>63</v>
      </c>
    </row>
    <row r="12" spans="1:15" ht="19.5" customHeight="1" x14ac:dyDescent="0.25">
      <c r="A12" s="76">
        <f t="shared" ca="1" si="0"/>
        <v>70</v>
      </c>
      <c r="B12" s="75">
        <v>89</v>
      </c>
      <c r="C12" s="68"/>
      <c r="D12" s="71">
        <f ca="1">SMALL($A$4:$A$103,ROWS($A$4:A12))</f>
        <v>61</v>
      </c>
      <c r="E12" s="72">
        <f ca="1">LARGE($A$4:$A$103,ROWS(A$4:A12))</f>
        <v>90</v>
      </c>
      <c r="G12" s="63">
        <f>ROWS($G$5:G12)*COLUMNS($G$5:G12)</f>
        <v>8</v>
      </c>
      <c r="H12" s="63">
        <f>ROWS($G$5:H12)*COLUMNS($G$5:H12)</f>
        <v>16</v>
      </c>
      <c r="I12" s="63">
        <f>ROWS($G$5:I12)*COLUMNS($G$5:I12)</f>
        <v>24</v>
      </c>
      <c r="J12" s="63">
        <f>ROWS($G$5:J12)*COLUMNS($G$5:J12)</f>
        <v>32</v>
      </c>
      <c r="K12" s="63">
        <f>ROWS($G$5:K12)*COLUMNS($G$5:K12)</f>
        <v>40</v>
      </c>
      <c r="L12" s="63">
        <f>ROWS($G$5:L12)*COLUMNS($G$5:L12)</f>
        <v>48</v>
      </c>
      <c r="M12" s="63">
        <f>ROWS($G$5:M12)*COLUMNS($G$5:M12)</f>
        <v>56</v>
      </c>
      <c r="N12" s="63">
        <f>ROWS($G$5:N12)*COLUMNS($G$5:N12)</f>
        <v>64</v>
      </c>
      <c r="O12" s="63">
        <f>ROWS($G$5:O12)*COLUMNS($G$5:O12)</f>
        <v>72</v>
      </c>
    </row>
    <row r="13" spans="1:15" ht="19.5" customHeight="1" x14ac:dyDescent="0.25">
      <c r="A13" s="76">
        <f t="shared" ca="1" si="0"/>
        <v>65</v>
      </c>
      <c r="B13" s="75">
        <v>88</v>
      </c>
      <c r="C13" s="68"/>
      <c r="D13" s="71">
        <f ca="1">SMALL($A$4:$A$103,ROWS($A$4:A13))</f>
        <v>62</v>
      </c>
      <c r="E13" s="72">
        <f ca="1">LARGE($A$4:$A$103,ROWS(A$4:A13))</f>
        <v>90</v>
      </c>
      <c r="G13" s="63">
        <f>ROWS($G$5:G13)*COLUMNS($G$5:G13)</f>
        <v>9</v>
      </c>
      <c r="H13" s="63">
        <f>ROWS($G$5:H13)*COLUMNS($G$5:H13)</f>
        <v>18</v>
      </c>
      <c r="I13" s="63">
        <f>ROWS($G$5:I13)*COLUMNS($G$5:I13)</f>
        <v>27</v>
      </c>
      <c r="J13" s="63">
        <f>ROWS($G$5:J13)*COLUMNS($G$5:J13)</f>
        <v>36</v>
      </c>
      <c r="K13" s="63">
        <f>ROWS($G$5:K13)*COLUMNS($G$5:K13)</f>
        <v>45</v>
      </c>
      <c r="L13" s="63">
        <f>ROWS($G$5:L13)*COLUMNS($G$5:L13)</f>
        <v>54</v>
      </c>
      <c r="M13" s="63">
        <f>ROWS($G$5:M13)*COLUMNS($G$5:M13)</f>
        <v>63</v>
      </c>
      <c r="N13" s="63">
        <f>ROWS($G$5:N13)*COLUMNS($G$5:N13)</f>
        <v>72</v>
      </c>
      <c r="O13" s="63">
        <f>ROWS($G$5:O13)*COLUMNS($G$5:O13)</f>
        <v>81</v>
      </c>
    </row>
    <row r="14" spans="1:15" ht="19.5" customHeight="1" x14ac:dyDescent="0.25">
      <c r="A14" s="76">
        <f t="shared" ca="1" si="0"/>
        <v>87</v>
      </c>
      <c r="B14" s="75">
        <v>87</v>
      </c>
      <c r="C14" s="68"/>
      <c r="D14" s="71">
        <f ca="1">SMALL($A$4:$A$103,ROWS($A$4:A14))</f>
        <v>62</v>
      </c>
      <c r="E14" s="72">
        <f ca="1">LARGE($A$4:$A$103,ROWS(A$4:A14))</f>
        <v>90</v>
      </c>
    </row>
    <row r="15" spans="1:15" ht="19.5" customHeight="1" x14ac:dyDescent="0.25">
      <c r="A15" s="76">
        <f t="shared" ca="1" si="0"/>
        <v>79</v>
      </c>
      <c r="B15" s="75">
        <v>87</v>
      </c>
      <c r="C15" s="68"/>
      <c r="D15" s="71">
        <f ca="1">SMALL($A$4:$A$103,ROWS($A$4:A15))</f>
        <v>62</v>
      </c>
      <c r="E15" s="72">
        <f ca="1">LARGE($A$4:$A$103,ROWS(A$4:A15))</f>
        <v>89</v>
      </c>
    </row>
    <row r="16" spans="1:15" ht="19.5" customHeight="1" x14ac:dyDescent="0.25">
      <c r="A16" s="76">
        <f t="shared" ca="1" si="0"/>
        <v>88</v>
      </c>
      <c r="B16" s="75">
        <v>87</v>
      </c>
      <c r="C16" s="68"/>
      <c r="D16" s="71">
        <f ca="1">SMALL($A$4:$A$103,ROWS($A$4:A16))</f>
        <v>63</v>
      </c>
      <c r="E16" s="72">
        <f ca="1">LARGE($A$4:$A$103,ROWS(A$4:A16))</f>
        <v>89</v>
      </c>
    </row>
    <row r="17" spans="1:5" ht="19.5" customHeight="1" x14ac:dyDescent="0.25">
      <c r="A17" s="76">
        <f t="shared" ca="1" si="0"/>
        <v>88</v>
      </c>
      <c r="B17" s="75">
        <v>87</v>
      </c>
      <c r="C17" s="68"/>
      <c r="D17" s="71">
        <f ca="1">SMALL($A$4:$A$103,ROWS($A$4:A17))</f>
        <v>63</v>
      </c>
      <c r="E17" s="72">
        <f ca="1">LARGE($A$4:$A$103,ROWS(A$4:A17))</f>
        <v>88</v>
      </c>
    </row>
    <row r="18" spans="1:5" ht="19.5" customHeight="1" x14ac:dyDescent="0.25">
      <c r="A18" s="76">
        <f t="shared" ca="1" si="0"/>
        <v>85</v>
      </c>
      <c r="B18" s="75">
        <v>87</v>
      </c>
      <c r="C18" s="68"/>
      <c r="D18" s="71">
        <f ca="1">SMALL($A$4:$A$103,ROWS($A$4:A18))</f>
        <v>63</v>
      </c>
      <c r="E18" s="72">
        <f ca="1">LARGE($A$4:$A$103,ROWS(A$4:A18))</f>
        <v>88</v>
      </c>
    </row>
    <row r="19" spans="1:5" ht="19.5" customHeight="1" x14ac:dyDescent="0.25">
      <c r="A19" s="76">
        <f t="shared" ca="1" si="0"/>
        <v>80</v>
      </c>
      <c r="B19" s="75">
        <v>86</v>
      </c>
      <c r="C19" s="68"/>
      <c r="D19" s="71">
        <f ca="1">SMALL($A$4:$A$103,ROWS($A$4:A19))</f>
        <v>65</v>
      </c>
      <c r="E19" s="72">
        <f ca="1">LARGE($A$4:$A$103,ROWS(A$4:A19))</f>
        <v>88</v>
      </c>
    </row>
    <row r="20" spans="1:5" ht="19.5" customHeight="1" x14ac:dyDescent="0.25">
      <c r="A20" s="76">
        <f t="shared" ca="1" si="0"/>
        <v>74</v>
      </c>
      <c r="B20" s="75">
        <v>86</v>
      </c>
      <c r="C20" s="68"/>
      <c r="D20" s="71">
        <f ca="1">SMALL($A$4:$A$103,ROWS($A$4:A20))</f>
        <v>65</v>
      </c>
      <c r="E20" s="72">
        <f ca="1">LARGE($A$4:$A$103,ROWS(A$4:A20))</f>
        <v>88</v>
      </c>
    </row>
    <row r="21" spans="1:5" ht="19.5" customHeight="1" x14ac:dyDescent="0.25">
      <c r="A21" s="76">
        <f t="shared" ca="1" si="0"/>
        <v>70</v>
      </c>
      <c r="B21" s="75">
        <v>86</v>
      </c>
      <c r="C21" s="68"/>
      <c r="D21" s="71">
        <f ca="1">SMALL($A$4:$A$103,ROWS($A$4:A21))</f>
        <v>65</v>
      </c>
      <c r="E21" s="72">
        <f ca="1">LARGE($A$4:$A$103,ROWS(A$4:A21))</f>
        <v>87</v>
      </c>
    </row>
    <row r="22" spans="1:5" ht="19.5" customHeight="1" x14ac:dyDescent="0.25">
      <c r="A22" s="76">
        <f t="shared" ca="1" si="0"/>
        <v>82</v>
      </c>
      <c r="B22" s="75">
        <v>86</v>
      </c>
      <c r="C22" s="68"/>
      <c r="D22" s="71">
        <f ca="1">SMALL($A$4:$A$103,ROWS($A$4:A22))</f>
        <v>65</v>
      </c>
      <c r="E22" s="72">
        <f ca="1">LARGE($A$4:$A$103,ROWS(A$4:A22))</f>
        <v>87</v>
      </c>
    </row>
    <row r="23" spans="1:5" ht="19.5" customHeight="1" x14ac:dyDescent="0.25">
      <c r="A23" s="76">
        <f t="shared" ca="1" si="0"/>
        <v>66</v>
      </c>
      <c r="B23" s="75">
        <v>86</v>
      </c>
      <c r="C23" s="68"/>
      <c r="D23" s="71">
        <f ca="1">SMALL($A$4:$A$103,ROWS($A$4:A23))</f>
        <v>65</v>
      </c>
      <c r="E23" s="72">
        <f ca="1">LARGE($A$4:$A$103,ROWS(A$4:A23))</f>
        <v>87</v>
      </c>
    </row>
    <row r="24" spans="1:5" ht="19.5" customHeight="1" x14ac:dyDescent="0.25">
      <c r="A24" s="76">
        <f t="shared" ca="1" si="0"/>
        <v>56</v>
      </c>
      <c r="B24" s="75">
        <v>85</v>
      </c>
      <c r="C24" s="68"/>
      <c r="D24" s="71">
        <f ca="1">SMALL($A$4:$A$103,ROWS($A$4:A24))</f>
        <v>65</v>
      </c>
      <c r="E24" s="72">
        <f ca="1">LARGE($A$4:$A$103,ROWS(A$4:A24))</f>
        <v>87</v>
      </c>
    </row>
    <row r="25" spans="1:5" ht="19.5" customHeight="1" x14ac:dyDescent="0.25">
      <c r="A25" s="76">
        <f t="shared" ca="1" si="0"/>
        <v>87</v>
      </c>
      <c r="B25" s="75">
        <v>85</v>
      </c>
      <c r="C25" s="68"/>
      <c r="D25" s="71">
        <f ca="1">SMALL($A$4:$A$103,ROWS($A$4:A25))</f>
        <v>66</v>
      </c>
      <c r="E25" s="72">
        <f ca="1">LARGE($A$4:$A$103,ROWS(A$4:A25))</f>
        <v>87</v>
      </c>
    </row>
    <row r="26" spans="1:5" ht="19.5" customHeight="1" x14ac:dyDescent="0.25">
      <c r="A26" s="76">
        <f t="shared" ca="1" si="0"/>
        <v>74</v>
      </c>
      <c r="B26" s="75">
        <v>85</v>
      </c>
      <c r="C26" s="68"/>
      <c r="D26" s="71">
        <f ca="1">SMALL($A$4:$A$103,ROWS($A$4:A26))</f>
        <v>67</v>
      </c>
      <c r="E26" s="72">
        <f ca="1">LARGE($A$4:$A$103,ROWS(A$4:A26))</f>
        <v>87</v>
      </c>
    </row>
    <row r="27" spans="1:5" ht="19.5" customHeight="1" x14ac:dyDescent="0.25">
      <c r="A27" s="76">
        <f t="shared" ca="1" si="0"/>
        <v>87</v>
      </c>
      <c r="B27" s="75">
        <v>85</v>
      </c>
      <c r="C27" s="68"/>
      <c r="D27" s="71">
        <f ca="1">SMALL($A$4:$A$103,ROWS($A$4:A27))</f>
        <v>67</v>
      </c>
      <c r="E27" s="72">
        <f ca="1">LARGE($A$4:$A$103,ROWS(A$4:A27))</f>
        <v>87</v>
      </c>
    </row>
    <row r="28" spans="1:5" ht="19.5" customHeight="1" x14ac:dyDescent="0.25">
      <c r="A28" s="76">
        <f t="shared" ca="1" si="0"/>
        <v>86</v>
      </c>
      <c r="B28" s="75">
        <v>85</v>
      </c>
      <c r="C28" s="68"/>
      <c r="D28" s="71">
        <f ca="1">SMALL($A$4:$A$103,ROWS($A$4:A28))</f>
        <v>68</v>
      </c>
      <c r="E28" s="72">
        <f ca="1">LARGE($A$4:$A$103,ROWS(A$4:A28))</f>
        <v>87</v>
      </c>
    </row>
    <row r="29" spans="1:5" ht="19.5" customHeight="1" x14ac:dyDescent="0.25">
      <c r="A29" s="76">
        <f t="shared" ca="1" si="0"/>
        <v>83</v>
      </c>
      <c r="B29" s="75">
        <v>84</v>
      </c>
      <c r="C29" s="68"/>
      <c r="D29" s="71">
        <f ca="1">SMALL($A$4:$A$103,ROWS($A$4:A29))</f>
        <v>69</v>
      </c>
      <c r="E29" s="72">
        <f ca="1">LARGE($A$4:$A$103,ROWS(A$4:A29))</f>
        <v>87</v>
      </c>
    </row>
    <row r="30" spans="1:5" ht="19.5" customHeight="1" x14ac:dyDescent="0.25">
      <c r="A30" s="76">
        <f t="shared" ca="1" si="0"/>
        <v>84</v>
      </c>
      <c r="B30" s="75">
        <v>84</v>
      </c>
      <c r="C30" s="68"/>
      <c r="D30" s="71">
        <f ca="1">SMALL($A$4:$A$103,ROWS($A$4:A30))</f>
        <v>69</v>
      </c>
      <c r="E30" s="72">
        <f ca="1">LARGE($A$4:$A$103,ROWS(A$4:A30))</f>
        <v>86</v>
      </c>
    </row>
    <row r="31" spans="1:5" ht="19.5" customHeight="1" x14ac:dyDescent="0.25">
      <c r="A31" s="76">
        <f t="shared" ca="1" si="0"/>
        <v>83</v>
      </c>
      <c r="B31" s="75">
        <v>84</v>
      </c>
      <c r="C31" s="68"/>
      <c r="D31" s="71">
        <f ca="1">SMALL($A$4:$A$103,ROWS($A$4:A31))</f>
        <v>70</v>
      </c>
      <c r="E31" s="72">
        <f ca="1">LARGE($A$4:$A$103,ROWS(A$4:A31))</f>
        <v>86</v>
      </c>
    </row>
    <row r="32" spans="1:5" ht="19.5" customHeight="1" x14ac:dyDescent="0.25">
      <c r="A32" s="76">
        <f t="shared" ca="1" si="0"/>
        <v>61</v>
      </c>
      <c r="B32" s="75">
        <v>84</v>
      </c>
      <c r="C32" s="68"/>
      <c r="D32" s="71">
        <f ca="1">SMALL($A$4:$A$103,ROWS($A$4:A32))</f>
        <v>70</v>
      </c>
      <c r="E32" s="72">
        <f ca="1">LARGE($A$4:$A$103,ROWS(A$4:A32))</f>
        <v>86</v>
      </c>
    </row>
    <row r="33" spans="1:5" ht="19.5" customHeight="1" x14ac:dyDescent="0.25">
      <c r="A33" s="76">
        <f t="shared" ca="1" si="0"/>
        <v>67</v>
      </c>
      <c r="B33" s="75">
        <v>83</v>
      </c>
      <c r="C33" s="68"/>
      <c r="D33" s="71">
        <f ca="1">SMALL($A$4:$A$103,ROWS($A$4:A33))</f>
        <v>70</v>
      </c>
      <c r="E33" s="72">
        <f ca="1">LARGE($A$4:$A$103,ROWS(A$4:A33))</f>
        <v>85</v>
      </c>
    </row>
    <row r="34" spans="1:5" ht="19.5" customHeight="1" x14ac:dyDescent="0.25">
      <c r="A34" s="76">
        <f t="shared" ca="1" si="0"/>
        <v>82</v>
      </c>
      <c r="B34" s="75">
        <v>83</v>
      </c>
      <c r="C34" s="68"/>
      <c r="D34" s="71">
        <f ca="1">SMALL($A$4:$A$103,ROWS($A$4:A34))</f>
        <v>70</v>
      </c>
      <c r="E34" s="72">
        <f ca="1">LARGE($A$4:$A$103,ROWS(A$4:A34))</f>
        <v>85</v>
      </c>
    </row>
    <row r="35" spans="1:5" ht="19.5" customHeight="1" x14ac:dyDescent="0.25">
      <c r="A35" s="76">
        <f t="shared" ca="1" si="0"/>
        <v>72</v>
      </c>
      <c r="B35" s="75">
        <v>83</v>
      </c>
      <c r="C35" s="68"/>
      <c r="D35" s="71">
        <f ca="1">SMALL($A$4:$A$103,ROWS($A$4:A35))</f>
        <v>70</v>
      </c>
      <c r="E35" s="72">
        <f ca="1">LARGE($A$4:$A$103,ROWS(A$4:A35))</f>
        <v>85</v>
      </c>
    </row>
    <row r="36" spans="1:5" ht="19.5" customHeight="1" x14ac:dyDescent="0.25">
      <c r="A36" s="76">
        <f t="shared" ref="A36:A67" ca="1" si="1">ROUND(CHOOSE(RANDBETWEEN(1,2),_xlfn.NORM.INV(RAND(),85,5),_xlfn.NORM.INV(RAND(),65,5)),0)</f>
        <v>82</v>
      </c>
      <c r="B36" s="75">
        <v>82</v>
      </c>
      <c r="C36" s="68"/>
      <c r="D36" s="71">
        <f ca="1">SMALL($A$4:$A$103,ROWS($A$4:A36))</f>
        <v>71</v>
      </c>
      <c r="E36" s="72">
        <f ca="1">LARGE($A$4:$A$103,ROWS(A$4:A36))</f>
        <v>85</v>
      </c>
    </row>
    <row r="37" spans="1:5" ht="19.5" customHeight="1" x14ac:dyDescent="0.25">
      <c r="A37" s="76">
        <f t="shared" ca="1" si="1"/>
        <v>90</v>
      </c>
      <c r="B37" s="75">
        <v>82</v>
      </c>
      <c r="C37" s="68"/>
      <c r="D37" s="71">
        <f ca="1">SMALL($A$4:$A$103,ROWS($A$4:A37))</f>
        <v>71</v>
      </c>
      <c r="E37" s="72">
        <f ca="1">LARGE($A$4:$A$103,ROWS(A$4:A37))</f>
        <v>84</v>
      </c>
    </row>
    <row r="38" spans="1:5" ht="19.5" customHeight="1" x14ac:dyDescent="0.25">
      <c r="A38" s="76">
        <f t="shared" ca="1" si="1"/>
        <v>87</v>
      </c>
      <c r="B38" s="75">
        <v>81</v>
      </c>
      <c r="C38" s="68"/>
      <c r="D38" s="71">
        <f ca="1">SMALL($A$4:$A$103,ROWS($A$4:A38))</f>
        <v>72</v>
      </c>
      <c r="E38" s="72">
        <f ca="1">LARGE($A$4:$A$103,ROWS(A$4:A38))</f>
        <v>84</v>
      </c>
    </row>
    <row r="39" spans="1:5" ht="19.5" customHeight="1" x14ac:dyDescent="0.25">
      <c r="A39" s="76">
        <f t="shared" ca="1" si="1"/>
        <v>90</v>
      </c>
      <c r="B39" s="75">
        <v>81</v>
      </c>
      <c r="C39" s="68"/>
      <c r="D39" s="71">
        <f ca="1">SMALL($A$4:$A$103,ROWS($A$4:A39))</f>
        <v>74</v>
      </c>
      <c r="E39" s="72">
        <f ca="1">LARGE($A$4:$A$103,ROWS(A$4:A39))</f>
        <v>84</v>
      </c>
    </row>
    <row r="40" spans="1:5" ht="19.5" customHeight="1" x14ac:dyDescent="0.25">
      <c r="A40" s="76">
        <f t="shared" ca="1" si="1"/>
        <v>55</v>
      </c>
      <c r="B40" s="75">
        <v>81</v>
      </c>
      <c r="C40" s="68"/>
      <c r="D40" s="71">
        <f ca="1">SMALL($A$4:$A$103,ROWS($A$4:A40))</f>
        <v>74</v>
      </c>
      <c r="E40" s="72">
        <f ca="1">LARGE($A$4:$A$103,ROWS(A$4:A40))</f>
        <v>84</v>
      </c>
    </row>
    <row r="41" spans="1:5" ht="19.5" customHeight="1" x14ac:dyDescent="0.25">
      <c r="A41" s="76">
        <f t="shared" ca="1" si="1"/>
        <v>88</v>
      </c>
      <c r="B41" s="75">
        <v>80</v>
      </c>
      <c r="C41" s="68"/>
      <c r="D41" s="71">
        <f ca="1">SMALL($A$4:$A$103,ROWS($A$4:A41))</f>
        <v>76</v>
      </c>
      <c r="E41" s="72">
        <f ca="1">LARGE($A$4:$A$103,ROWS(A$4:A41))</f>
        <v>84</v>
      </c>
    </row>
    <row r="42" spans="1:5" ht="19.5" customHeight="1" x14ac:dyDescent="0.25">
      <c r="A42" s="76">
        <f t="shared" ca="1" si="1"/>
        <v>84</v>
      </c>
      <c r="B42" s="75">
        <v>80</v>
      </c>
      <c r="C42" s="68"/>
      <c r="D42" s="71">
        <f ca="1">SMALL($A$4:$A$103,ROWS($A$4:A42))</f>
        <v>77</v>
      </c>
      <c r="E42" s="72">
        <f ca="1">LARGE($A$4:$A$103,ROWS(A$4:A42))</f>
        <v>83</v>
      </c>
    </row>
    <row r="43" spans="1:5" ht="19.5" customHeight="1" x14ac:dyDescent="0.25">
      <c r="A43" s="76">
        <f t="shared" ca="1" si="1"/>
        <v>79</v>
      </c>
      <c r="B43" s="75">
        <v>80</v>
      </c>
      <c r="C43" s="68"/>
      <c r="D43" s="71">
        <f ca="1">SMALL($A$4:$A$103,ROWS($A$4:A43))</f>
        <v>77</v>
      </c>
      <c r="E43" s="72">
        <f ca="1">LARGE($A$4:$A$103,ROWS(A$4:A43))</f>
        <v>83</v>
      </c>
    </row>
    <row r="44" spans="1:5" ht="19.5" customHeight="1" x14ac:dyDescent="0.25">
      <c r="A44" s="76">
        <f t="shared" ca="1" si="1"/>
        <v>87</v>
      </c>
      <c r="B44" s="75">
        <v>80</v>
      </c>
      <c r="C44" s="68"/>
      <c r="D44" s="71">
        <f ca="1">SMALL($A$4:$A$103,ROWS($A$4:A44))</f>
        <v>77</v>
      </c>
      <c r="E44" s="72">
        <f ca="1">LARGE($A$4:$A$103,ROWS(A$4:A44))</f>
        <v>83</v>
      </c>
    </row>
    <row r="45" spans="1:5" ht="19.5" customHeight="1" x14ac:dyDescent="0.25">
      <c r="A45" s="76">
        <f t="shared" ca="1" si="1"/>
        <v>79</v>
      </c>
      <c r="B45" s="75">
        <v>79</v>
      </c>
      <c r="C45" s="68"/>
      <c r="D45" s="71">
        <f ca="1">SMALL($A$4:$A$103,ROWS($A$4:A45))</f>
        <v>79</v>
      </c>
      <c r="E45" s="72">
        <f ca="1">LARGE($A$4:$A$103,ROWS(A$4:A45))</f>
        <v>83</v>
      </c>
    </row>
    <row r="46" spans="1:5" ht="19.5" customHeight="1" x14ac:dyDescent="0.25">
      <c r="A46" s="76">
        <f t="shared" ca="1" si="1"/>
        <v>77</v>
      </c>
      <c r="B46" s="75">
        <v>77</v>
      </c>
      <c r="C46" s="68"/>
      <c r="D46" s="71">
        <f ca="1">SMALL($A$4:$A$103,ROWS($A$4:A46))</f>
        <v>79</v>
      </c>
      <c r="E46" s="72">
        <f ca="1">LARGE($A$4:$A$103,ROWS(A$4:A46))</f>
        <v>83</v>
      </c>
    </row>
    <row r="47" spans="1:5" ht="19.5" customHeight="1" x14ac:dyDescent="0.25">
      <c r="A47" s="76">
        <f t="shared" ca="1" si="1"/>
        <v>83</v>
      </c>
      <c r="B47" s="75">
        <v>77</v>
      </c>
      <c r="C47" s="68"/>
      <c r="D47" s="71">
        <f ca="1">SMALL($A$4:$A$103,ROWS($A$4:A47))</f>
        <v>79</v>
      </c>
      <c r="E47" s="72">
        <f ca="1">LARGE($A$4:$A$103,ROWS(A$4:A47))</f>
        <v>83</v>
      </c>
    </row>
    <row r="48" spans="1:5" ht="19.5" customHeight="1" x14ac:dyDescent="0.25">
      <c r="A48" s="76">
        <f t="shared" ca="1" si="1"/>
        <v>97</v>
      </c>
      <c r="B48" s="75">
        <v>76</v>
      </c>
      <c r="C48" s="68"/>
      <c r="D48" s="71">
        <f ca="1">SMALL($A$4:$A$103,ROWS($A$4:A48))</f>
        <v>79</v>
      </c>
      <c r="E48" s="72">
        <f ca="1">LARGE($A$4:$A$103,ROWS(A$4:A48))</f>
        <v>83</v>
      </c>
    </row>
    <row r="49" spans="1:5" ht="19.5" customHeight="1" x14ac:dyDescent="0.25">
      <c r="A49" s="76">
        <f t="shared" ca="1" si="1"/>
        <v>87</v>
      </c>
      <c r="B49" s="75">
        <v>76</v>
      </c>
      <c r="C49" s="68"/>
      <c r="D49" s="71">
        <f ca="1">SMALL($A$4:$A$103,ROWS($A$4:A49))</f>
        <v>79</v>
      </c>
      <c r="E49" s="72">
        <f ca="1">LARGE($A$4:$A$103,ROWS(A$4:A49))</f>
        <v>82</v>
      </c>
    </row>
    <row r="50" spans="1:5" ht="19.5" customHeight="1" x14ac:dyDescent="0.25">
      <c r="A50" s="76">
        <f t="shared" ca="1" si="1"/>
        <v>86</v>
      </c>
      <c r="B50" s="75">
        <v>76</v>
      </c>
      <c r="C50" s="68"/>
      <c r="D50" s="71">
        <f ca="1">SMALL($A$4:$A$103,ROWS($A$4:A50))</f>
        <v>80</v>
      </c>
      <c r="E50" s="72">
        <f ca="1">LARGE($A$4:$A$103,ROWS(A$4:A50))</f>
        <v>82</v>
      </c>
    </row>
    <row r="51" spans="1:5" ht="19.5" customHeight="1" x14ac:dyDescent="0.25">
      <c r="A51" s="76">
        <f t="shared" ca="1" si="1"/>
        <v>79</v>
      </c>
      <c r="B51" s="75">
        <v>75</v>
      </c>
      <c r="C51" s="68"/>
      <c r="D51" s="71">
        <f ca="1">SMALL($A$4:$A$103,ROWS($A$4:A51))</f>
        <v>80</v>
      </c>
      <c r="E51" s="72">
        <f ca="1">LARGE($A$4:$A$103,ROWS(A$4:A51))</f>
        <v>82</v>
      </c>
    </row>
    <row r="52" spans="1:5" ht="19.5" customHeight="1" x14ac:dyDescent="0.25">
      <c r="A52" s="76">
        <f t="shared" ca="1" si="1"/>
        <v>65</v>
      </c>
      <c r="B52" s="75">
        <v>75</v>
      </c>
      <c r="C52" s="68"/>
      <c r="D52" s="71">
        <f ca="1">SMALL($A$4:$A$103,ROWS($A$4:A52))</f>
        <v>81</v>
      </c>
      <c r="E52" s="72">
        <f ca="1">LARGE($A$4:$A$103,ROWS(A$4:A52))</f>
        <v>82</v>
      </c>
    </row>
    <row r="53" spans="1:5" ht="19.5" customHeight="1" x14ac:dyDescent="0.25">
      <c r="A53" s="76">
        <f t="shared" ca="1" si="1"/>
        <v>90</v>
      </c>
      <c r="B53" s="75">
        <v>74</v>
      </c>
      <c r="C53" s="68"/>
      <c r="D53" s="71">
        <f ca="1">SMALL($A$4:$A$103,ROWS($A$4:A53))</f>
        <v>81</v>
      </c>
      <c r="E53" s="72">
        <f ca="1">LARGE($A$4:$A$103,ROWS(A$4:A53))</f>
        <v>82</v>
      </c>
    </row>
    <row r="54" spans="1:5" ht="19.5" customHeight="1" x14ac:dyDescent="0.25">
      <c r="A54" s="76">
        <f t="shared" ca="1" si="1"/>
        <v>58</v>
      </c>
      <c r="B54" s="75">
        <v>74</v>
      </c>
      <c r="C54" s="68"/>
      <c r="D54" s="71">
        <f ca="1">SMALL($A$4:$A$103,ROWS($A$4:A54))</f>
        <v>82</v>
      </c>
      <c r="E54" s="72">
        <f ca="1">LARGE($A$4:$A$103,ROWS(A$4:A54))</f>
        <v>81</v>
      </c>
    </row>
    <row r="55" spans="1:5" ht="19.5" customHeight="1" x14ac:dyDescent="0.25">
      <c r="A55" s="76">
        <f t="shared" ca="1" si="1"/>
        <v>93</v>
      </c>
      <c r="B55" s="75">
        <v>73</v>
      </c>
      <c r="C55" s="68"/>
      <c r="D55" s="71">
        <f ca="1">SMALL($A$4:$A$103,ROWS($A$4:A55))</f>
        <v>82</v>
      </c>
      <c r="E55" s="72">
        <f ca="1">LARGE($A$4:$A$103,ROWS(A$4:A55))</f>
        <v>81</v>
      </c>
    </row>
    <row r="56" spans="1:5" ht="19.5" customHeight="1" x14ac:dyDescent="0.25">
      <c r="A56" s="76">
        <f t="shared" ca="1" si="1"/>
        <v>79</v>
      </c>
      <c r="B56" s="75">
        <v>73</v>
      </c>
      <c r="C56" s="68"/>
      <c r="D56" s="71">
        <f ca="1">SMALL($A$4:$A$103,ROWS($A$4:A56))</f>
        <v>82</v>
      </c>
      <c r="E56" s="72">
        <f ca="1">LARGE($A$4:$A$103,ROWS(A$4:A56))</f>
        <v>80</v>
      </c>
    </row>
    <row r="57" spans="1:5" ht="19.5" customHeight="1" x14ac:dyDescent="0.25">
      <c r="A57" s="76">
        <f t="shared" ca="1" si="1"/>
        <v>62</v>
      </c>
      <c r="B57" s="75">
        <v>72</v>
      </c>
      <c r="C57" s="68"/>
      <c r="D57" s="71">
        <f ca="1">SMALL($A$4:$A$103,ROWS($A$4:A57))</f>
        <v>82</v>
      </c>
      <c r="E57" s="72">
        <f ca="1">LARGE($A$4:$A$103,ROWS(A$4:A57))</f>
        <v>80</v>
      </c>
    </row>
    <row r="58" spans="1:5" ht="19.5" customHeight="1" x14ac:dyDescent="0.25">
      <c r="A58" s="76">
        <f t="shared" ca="1" si="1"/>
        <v>88</v>
      </c>
      <c r="B58" s="75">
        <v>72</v>
      </c>
      <c r="C58" s="68"/>
      <c r="D58" s="71">
        <f ca="1">SMALL($A$4:$A$103,ROWS($A$4:A58))</f>
        <v>82</v>
      </c>
      <c r="E58" s="72">
        <f ca="1">LARGE($A$4:$A$103,ROWS(A$4:A58))</f>
        <v>79</v>
      </c>
    </row>
    <row r="59" spans="1:5" ht="19.5" customHeight="1" x14ac:dyDescent="0.25">
      <c r="A59" s="76">
        <f t="shared" ca="1" si="1"/>
        <v>87</v>
      </c>
      <c r="B59" s="75">
        <v>72</v>
      </c>
      <c r="C59" s="68"/>
      <c r="D59" s="71">
        <f ca="1">SMALL($A$4:$A$103,ROWS($A$4:A59))</f>
        <v>83</v>
      </c>
      <c r="E59" s="72">
        <f ca="1">LARGE($A$4:$A$103,ROWS(A$4:A59))</f>
        <v>79</v>
      </c>
    </row>
    <row r="60" spans="1:5" ht="19.5" customHeight="1" x14ac:dyDescent="0.25">
      <c r="A60" s="76">
        <f t="shared" ca="1" si="1"/>
        <v>69</v>
      </c>
      <c r="B60" s="75">
        <v>72</v>
      </c>
      <c r="C60" s="68"/>
      <c r="D60" s="71">
        <f ca="1">SMALL($A$4:$A$103,ROWS($A$4:A60))</f>
        <v>83</v>
      </c>
      <c r="E60" s="72">
        <f ca="1">LARGE($A$4:$A$103,ROWS(A$4:A60))</f>
        <v>79</v>
      </c>
    </row>
    <row r="61" spans="1:5" ht="19.5" customHeight="1" x14ac:dyDescent="0.25">
      <c r="A61" s="76">
        <f t="shared" ca="1" si="1"/>
        <v>71</v>
      </c>
      <c r="B61" s="75">
        <v>72</v>
      </c>
      <c r="C61" s="68"/>
      <c r="D61" s="71">
        <f ca="1">SMALL($A$4:$A$103,ROWS($A$4:A61))</f>
        <v>83</v>
      </c>
      <c r="E61" s="72">
        <f ca="1">LARGE($A$4:$A$103,ROWS(A$4:A61))</f>
        <v>79</v>
      </c>
    </row>
    <row r="62" spans="1:5" ht="19.5" customHeight="1" x14ac:dyDescent="0.25">
      <c r="A62" s="76">
        <f t="shared" ca="1" si="1"/>
        <v>69</v>
      </c>
      <c r="B62" s="75">
        <v>71</v>
      </c>
      <c r="C62" s="68"/>
      <c r="D62" s="71">
        <f ca="1">SMALL($A$4:$A$103,ROWS($A$4:A62))</f>
        <v>83</v>
      </c>
      <c r="E62" s="72">
        <f ca="1">LARGE($A$4:$A$103,ROWS(A$4:A62))</f>
        <v>79</v>
      </c>
    </row>
    <row r="63" spans="1:5" ht="19.5" customHeight="1" x14ac:dyDescent="0.25">
      <c r="A63" s="76">
        <f t="shared" ca="1" si="1"/>
        <v>81</v>
      </c>
      <c r="B63" s="75">
        <v>71</v>
      </c>
      <c r="C63" s="68"/>
      <c r="D63" s="71">
        <f ca="1">SMALL($A$4:$A$103,ROWS($A$4:A63))</f>
        <v>83</v>
      </c>
      <c r="E63" s="72">
        <f ca="1">LARGE($A$4:$A$103,ROWS(A$4:A63))</f>
        <v>77</v>
      </c>
    </row>
    <row r="64" spans="1:5" ht="19.5" customHeight="1" x14ac:dyDescent="0.25">
      <c r="A64" s="76">
        <f t="shared" ca="1" si="1"/>
        <v>83</v>
      </c>
      <c r="B64" s="75">
        <v>70</v>
      </c>
      <c r="C64" s="68"/>
      <c r="D64" s="71">
        <f ca="1">SMALL($A$4:$A$103,ROWS($A$4:A64))</f>
        <v>83</v>
      </c>
      <c r="E64" s="72">
        <f ca="1">LARGE($A$4:$A$103,ROWS(A$4:A64))</f>
        <v>77</v>
      </c>
    </row>
    <row r="65" spans="1:5" ht="19.5" customHeight="1" x14ac:dyDescent="0.25">
      <c r="A65" s="76">
        <f t="shared" ca="1" si="1"/>
        <v>65</v>
      </c>
      <c r="B65" s="75">
        <v>69</v>
      </c>
      <c r="C65" s="68"/>
      <c r="D65" s="71">
        <f ca="1">SMALL($A$4:$A$103,ROWS($A$4:A65))</f>
        <v>83</v>
      </c>
      <c r="E65" s="72">
        <f ca="1">LARGE($A$4:$A$103,ROWS(A$4:A65))</f>
        <v>77</v>
      </c>
    </row>
    <row r="66" spans="1:5" ht="19.5" customHeight="1" x14ac:dyDescent="0.25">
      <c r="A66" s="76">
        <f t="shared" ca="1" si="1"/>
        <v>80</v>
      </c>
      <c r="B66" s="75">
        <v>69</v>
      </c>
      <c r="C66" s="68"/>
      <c r="D66" s="71">
        <f ca="1">SMALL($A$4:$A$103,ROWS($A$4:A66))</f>
        <v>84</v>
      </c>
      <c r="E66" s="72">
        <f ca="1">LARGE($A$4:$A$103,ROWS(A$4:A66))</f>
        <v>76</v>
      </c>
    </row>
    <row r="67" spans="1:5" ht="19.5" customHeight="1" x14ac:dyDescent="0.25">
      <c r="A67" s="76">
        <f t="shared" ca="1" si="1"/>
        <v>81</v>
      </c>
      <c r="B67" s="75">
        <v>69</v>
      </c>
      <c r="C67" s="68"/>
      <c r="D67" s="71">
        <f ca="1">SMALL($A$4:$A$103,ROWS($A$4:A67))</f>
        <v>84</v>
      </c>
      <c r="E67" s="72">
        <f ca="1">LARGE($A$4:$A$103,ROWS(A$4:A67))</f>
        <v>74</v>
      </c>
    </row>
    <row r="68" spans="1:5" ht="19.5" customHeight="1" x14ac:dyDescent="0.25">
      <c r="A68" s="76">
        <f t="shared" ref="A68:A103" ca="1" si="2">ROUND(CHOOSE(RANDBETWEEN(1,2),_xlfn.NORM.INV(RAND(),85,5),_xlfn.NORM.INV(RAND(),65,5)),0)</f>
        <v>67</v>
      </c>
      <c r="B68" s="75">
        <v>68</v>
      </c>
      <c r="C68" s="68"/>
      <c r="D68" s="71">
        <f ca="1">SMALL($A$4:$A$103,ROWS($A$4:A68))</f>
        <v>84</v>
      </c>
      <c r="E68" s="72">
        <f ca="1">LARGE($A$4:$A$103,ROWS(A$4:A68))</f>
        <v>74</v>
      </c>
    </row>
    <row r="69" spans="1:5" ht="19.5" customHeight="1" x14ac:dyDescent="0.25">
      <c r="A69" s="76">
        <f t="shared" ca="1" si="2"/>
        <v>58</v>
      </c>
      <c r="B69" s="75">
        <v>68</v>
      </c>
      <c r="C69" s="68"/>
      <c r="D69" s="71">
        <f ca="1">SMALL($A$4:$A$103,ROWS($A$4:A69))</f>
        <v>84</v>
      </c>
      <c r="E69" s="72">
        <f ca="1">LARGE($A$4:$A$103,ROWS(A$4:A69))</f>
        <v>72</v>
      </c>
    </row>
    <row r="70" spans="1:5" ht="19.5" customHeight="1" x14ac:dyDescent="0.25">
      <c r="A70" s="76">
        <f t="shared" ca="1" si="2"/>
        <v>63</v>
      </c>
      <c r="B70" s="75">
        <v>68</v>
      </c>
      <c r="C70" s="68"/>
      <c r="D70" s="71">
        <f ca="1">SMALL($A$4:$A$103,ROWS($A$4:A70))</f>
        <v>84</v>
      </c>
      <c r="E70" s="72">
        <f ca="1">LARGE($A$4:$A$103,ROWS(A$4:A70))</f>
        <v>71</v>
      </c>
    </row>
    <row r="71" spans="1:5" ht="19.5" customHeight="1" x14ac:dyDescent="0.25">
      <c r="A71" s="76">
        <f t="shared" ca="1" si="2"/>
        <v>90</v>
      </c>
      <c r="B71" s="75">
        <v>67</v>
      </c>
      <c r="C71" s="68"/>
      <c r="D71" s="71">
        <f ca="1">SMALL($A$4:$A$103,ROWS($A$4:A71))</f>
        <v>85</v>
      </c>
      <c r="E71" s="72">
        <f ca="1">LARGE($A$4:$A$103,ROWS(A$4:A71))</f>
        <v>71</v>
      </c>
    </row>
    <row r="72" spans="1:5" ht="19.5" customHeight="1" x14ac:dyDescent="0.25">
      <c r="A72" s="76">
        <f t="shared" ca="1" si="2"/>
        <v>63</v>
      </c>
      <c r="B72" s="75">
        <v>67</v>
      </c>
      <c r="C72" s="68"/>
      <c r="D72" s="71">
        <f ca="1">SMALL($A$4:$A$103,ROWS($A$4:A72))</f>
        <v>85</v>
      </c>
      <c r="E72" s="72">
        <f ca="1">LARGE($A$4:$A$103,ROWS(A$4:A72))</f>
        <v>70</v>
      </c>
    </row>
    <row r="73" spans="1:5" ht="19.5" customHeight="1" x14ac:dyDescent="0.25">
      <c r="A73" s="76">
        <f t="shared" ca="1" si="2"/>
        <v>87</v>
      </c>
      <c r="B73" s="75">
        <v>66</v>
      </c>
      <c r="C73" s="68"/>
      <c r="D73" s="71">
        <f ca="1">SMALL($A$4:$A$103,ROWS($A$4:A73))</f>
        <v>85</v>
      </c>
      <c r="E73" s="72">
        <f ca="1">LARGE($A$4:$A$103,ROWS(A$4:A73))</f>
        <v>70</v>
      </c>
    </row>
    <row r="74" spans="1:5" ht="19.5" customHeight="1" x14ac:dyDescent="0.25">
      <c r="A74" s="76">
        <f t="shared" ca="1" si="2"/>
        <v>70</v>
      </c>
      <c r="B74" s="75">
        <v>66</v>
      </c>
      <c r="C74" s="68"/>
      <c r="D74" s="71">
        <f ca="1">SMALL($A$4:$A$103,ROWS($A$4:A74))</f>
        <v>85</v>
      </c>
      <c r="E74" s="72">
        <f ca="1">LARGE($A$4:$A$103,ROWS(A$4:A74))</f>
        <v>70</v>
      </c>
    </row>
    <row r="75" spans="1:5" ht="19.5" customHeight="1" x14ac:dyDescent="0.25">
      <c r="A75" s="76">
        <f t="shared" ca="1" si="2"/>
        <v>85</v>
      </c>
      <c r="B75" s="75">
        <v>66</v>
      </c>
      <c r="C75" s="68"/>
      <c r="D75" s="71">
        <f ca="1">SMALL($A$4:$A$103,ROWS($A$4:A75))</f>
        <v>86</v>
      </c>
      <c r="E75" s="72">
        <f ca="1">LARGE($A$4:$A$103,ROWS(A$4:A75))</f>
        <v>70</v>
      </c>
    </row>
    <row r="76" spans="1:5" ht="19.5" customHeight="1" x14ac:dyDescent="0.25">
      <c r="A76" s="76">
        <f t="shared" ca="1" si="2"/>
        <v>92</v>
      </c>
      <c r="B76" s="75">
        <v>65</v>
      </c>
      <c r="C76" s="68"/>
      <c r="D76" s="71">
        <f ca="1">SMALL($A$4:$A$103,ROWS($A$4:A76))</f>
        <v>86</v>
      </c>
      <c r="E76" s="72">
        <f ca="1">LARGE($A$4:$A$103,ROWS(A$4:A76))</f>
        <v>70</v>
      </c>
    </row>
    <row r="77" spans="1:5" ht="19.5" customHeight="1" x14ac:dyDescent="0.25">
      <c r="A77" s="76">
        <f t="shared" ca="1" si="2"/>
        <v>84</v>
      </c>
      <c r="B77" s="75">
        <v>65</v>
      </c>
      <c r="C77" s="68"/>
      <c r="D77" s="71">
        <f ca="1">SMALL($A$4:$A$103,ROWS($A$4:A77))</f>
        <v>86</v>
      </c>
      <c r="E77" s="72">
        <f ca="1">LARGE($A$4:$A$103,ROWS(A$4:A77))</f>
        <v>69</v>
      </c>
    </row>
    <row r="78" spans="1:5" ht="19.5" customHeight="1" x14ac:dyDescent="0.25">
      <c r="A78" s="76">
        <f t="shared" ca="1" si="2"/>
        <v>61</v>
      </c>
      <c r="B78" s="75">
        <v>64</v>
      </c>
      <c r="C78" s="68"/>
      <c r="D78" s="71">
        <f ca="1">SMALL($A$4:$A$103,ROWS($A$4:A78))</f>
        <v>87</v>
      </c>
      <c r="E78" s="72">
        <f ca="1">LARGE($A$4:$A$103,ROWS(A$4:A78))</f>
        <v>69</v>
      </c>
    </row>
    <row r="79" spans="1:5" ht="19.5" customHeight="1" x14ac:dyDescent="0.25">
      <c r="A79" s="76">
        <f t="shared" ca="1" si="2"/>
        <v>84</v>
      </c>
      <c r="B79" s="75">
        <v>63</v>
      </c>
      <c r="C79" s="68"/>
      <c r="D79" s="71">
        <f ca="1">SMALL($A$4:$A$103,ROWS($A$4:A79))</f>
        <v>87</v>
      </c>
      <c r="E79" s="72">
        <f ca="1">LARGE($A$4:$A$103,ROWS(A$4:A79))</f>
        <v>68</v>
      </c>
    </row>
    <row r="80" spans="1:5" ht="19.5" customHeight="1" x14ac:dyDescent="0.25">
      <c r="A80" s="76">
        <f t="shared" ca="1" si="2"/>
        <v>62</v>
      </c>
      <c r="B80" s="75">
        <v>63</v>
      </c>
      <c r="C80" s="68"/>
      <c r="D80" s="71">
        <f ca="1">SMALL($A$4:$A$103,ROWS($A$4:A80))</f>
        <v>87</v>
      </c>
      <c r="E80" s="72">
        <f ca="1">LARGE($A$4:$A$103,ROWS(A$4:A80))</f>
        <v>67</v>
      </c>
    </row>
    <row r="81" spans="1:5" ht="19.5" customHeight="1" x14ac:dyDescent="0.25">
      <c r="A81" s="76">
        <f t="shared" ca="1" si="2"/>
        <v>62</v>
      </c>
      <c r="B81" s="75">
        <v>63</v>
      </c>
      <c r="C81" s="68"/>
      <c r="D81" s="71">
        <f ca="1">SMALL($A$4:$A$103,ROWS($A$4:A81))</f>
        <v>87</v>
      </c>
      <c r="E81" s="72">
        <f ca="1">LARGE($A$4:$A$103,ROWS(A$4:A81))</f>
        <v>67</v>
      </c>
    </row>
    <row r="82" spans="1:5" ht="19.5" customHeight="1" x14ac:dyDescent="0.25">
      <c r="A82" s="76">
        <f t="shared" ca="1" si="2"/>
        <v>70</v>
      </c>
      <c r="B82" s="75">
        <v>63</v>
      </c>
      <c r="C82" s="68"/>
      <c r="D82" s="71">
        <f ca="1">SMALL($A$4:$A$103,ROWS($A$4:A82))</f>
        <v>87</v>
      </c>
      <c r="E82" s="72">
        <f ca="1">LARGE($A$4:$A$103,ROWS(A$4:A82))</f>
        <v>66</v>
      </c>
    </row>
    <row r="83" spans="1:5" ht="19.5" customHeight="1" x14ac:dyDescent="0.25">
      <c r="A83" s="76">
        <f t="shared" ca="1" si="2"/>
        <v>65</v>
      </c>
      <c r="B83" s="75">
        <v>63</v>
      </c>
      <c r="C83" s="68"/>
      <c r="D83" s="71">
        <f ca="1">SMALL($A$4:$A$103,ROWS($A$4:A83))</f>
        <v>87</v>
      </c>
      <c r="E83" s="72">
        <f ca="1">LARGE($A$4:$A$103,ROWS(A$4:A83))</f>
        <v>65</v>
      </c>
    </row>
    <row r="84" spans="1:5" ht="19.5" customHeight="1" x14ac:dyDescent="0.25">
      <c r="A84" s="76">
        <f t="shared" ca="1" si="2"/>
        <v>77</v>
      </c>
      <c r="B84" s="75">
        <v>63</v>
      </c>
      <c r="C84" s="68"/>
      <c r="D84" s="71">
        <f ca="1">SMALL($A$4:$A$103,ROWS($A$4:A84))</f>
        <v>87</v>
      </c>
      <c r="E84" s="72">
        <f ca="1">LARGE($A$4:$A$103,ROWS(A$4:A84))</f>
        <v>65</v>
      </c>
    </row>
    <row r="85" spans="1:5" ht="19.5" customHeight="1" x14ac:dyDescent="0.25">
      <c r="A85" s="76">
        <f t="shared" ca="1" si="2"/>
        <v>93</v>
      </c>
      <c r="B85" s="75">
        <v>62</v>
      </c>
      <c r="C85" s="68"/>
      <c r="D85" s="71">
        <f ca="1">SMALL($A$4:$A$103,ROWS($A$4:A85))</f>
        <v>87</v>
      </c>
      <c r="E85" s="72">
        <f ca="1">LARGE($A$4:$A$103,ROWS(A$4:A85))</f>
        <v>65</v>
      </c>
    </row>
    <row r="86" spans="1:5" ht="19.5" customHeight="1" x14ac:dyDescent="0.25">
      <c r="A86" s="76">
        <f t="shared" ca="1" si="2"/>
        <v>82</v>
      </c>
      <c r="B86" s="75">
        <v>62</v>
      </c>
      <c r="C86" s="68"/>
      <c r="D86" s="71">
        <f ca="1">SMALL($A$4:$A$103,ROWS($A$4:A86))</f>
        <v>87</v>
      </c>
      <c r="E86" s="72">
        <f ca="1">LARGE($A$4:$A$103,ROWS(A$4:A86))</f>
        <v>65</v>
      </c>
    </row>
    <row r="87" spans="1:5" ht="19.5" customHeight="1" x14ac:dyDescent="0.25">
      <c r="A87" s="76">
        <f t="shared" ca="1" si="2"/>
        <v>87</v>
      </c>
      <c r="B87" s="75">
        <v>62</v>
      </c>
      <c r="C87" s="68"/>
      <c r="D87" s="71">
        <f ca="1">SMALL($A$4:$A$103,ROWS($A$4:A87))</f>
        <v>88</v>
      </c>
      <c r="E87" s="72">
        <f ca="1">LARGE($A$4:$A$103,ROWS(A$4:A87))</f>
        <v>65</v>
      </c>
    </row>
    <row r="88" spans="1:5" ht="19.5" customHeight="1" x14ac:dyDescent="0.25">
      <c r="A88" s="76">
        <f t="shared" ca="1" si="2"/>
        <v>70</v>
      </c>
      <c r="B88" s="75">
        <v>62</v>
      </c>
      <c r="C88" s="68"/>
      <c r="D88" s="71">
        <f ca="1">SMALL($A$4:$A$103,ROWS($A$4:A88))</f>
        <v>88</v>
      </c>
      <c r="E88" s="72">
        <f ca="1">LARGE($A$4:$A$103,ROWS(A$4:A88))</f>
        <v>65</v>
      </c>
    </row>
    <row r="89" spans="1:5" ht="19.5" customHeight="1" x14ac:dyDescent="0.25">
      <c r="A89" s="76">
        <f t="shared" ca="1" si="2"/>
        <v>82</v>
      </c>
      <c r="B89" s="75">
        <v>61</v>
      </c>
      <c r="C89" s="68"/>
      <c r="D89" s="71">
        <f ca="1">SMALL($A$4:$A$103,ROWS($A$4:A89))</f>
        <v>88</v>
      </c>
      <c r="E89" s="72">
        <f ca="1">LARGE($A$4:$A$103,ROWS(A$4:A89))</f>
        <v>63</v>
      </c>
    </row>
    <row r="90" spans="1:5" ht="19.5" customHeight="1" x14ac:dyDescent="0.25">
      <c r="A90" s="76">
        <f t="shared" ca="1" si="2"/>
        <v>60</v>
      </c>
      <c r="B90" s="75">
        <v>61</v>
      </c>
      <c r="C90" s="68"/>
      <c r="D90" s="71">
        <f ca="1">SMALL($A$4:$A$103,ROWS($A$4:A90))</f>
        <v>88</v>
      </c>
      <c r="E90" s="72">
        <f ca="1">LARGE($A$4:$A$103,ROWS(A$4:A90))</f>
        <v>63</v>
      </c>
    </row>
    <row r="91" spans="1:5" ht="19.5" customHeight="1" x14ac:dyDescent="0.25">
      <c r="A91" s="76">
        <f t="shared" ca="1" si="2"/>
        <v>89</v>
      </c>
      <c r="B91" s="75">
        <v>61</v>
      </c>
      <c r="C91" s="68"/>
      <c r="D91" s="71">
        <f ca="1">SMALL($A$4:$A$103,ROWS($A$4:A91))</f>
        <v>89</v>
      </c>
      <c r="E91" s="72">
        <f ca="1">LARGE($A$4:$A$103,ROWS(A$4:A91))</f>
        <v>63</v>
      </c>
    </row>
    <row r="92" spans="1:5" ht="19.5" customHeight="1" x14ac:dyDescent="0.25">
      <c r="A92" s="76">
        <f t="shared" ca="1" si="2"/>
        <v>85</v>
      </c>
      <c r="B92" s="75">
        <v>61</v>
      </c>
      <c r="C92" s="68"/>
      <c r="D92" s="71">
        <f ca="1">SMALL($A$4:$A$103,ROWS($A$4:A92))</f>
        <v>89</v>
      </c>
      <c r="E92" s="72">
        <f ca="1">LARGE($A$4:$A$103,ROWS(A$4:A92))</f>
        <v>62</v>
      </c>
    </row>
    <row r="93" spans="1:5" ht="19.5" customHeight="1" x14ac:dyDescent="0.25">
      <c r="A93" s="76">
        <f t="shared" ca="1" si="2"/>
        <v>65</v>
      </c>
      <c r="B93" s="75">
        <v>60</v>
      </c>
      <c r="C93" s="68"/>
      <c r="D93" s="71">
        <f ca="1">SMALL($A$4:$A$103,ROWS($A$4:A93))</f>
        <v>90</v>
      </c>
      <c r="E93" s="72">
        <f ca="1">LARGE($A$4:$A$103,ROWS(A$4:A93))</f>
        <v>62</v>
      </c>
    </row>
    <row r="94" spans="1:5" ht="19.5" customHeight="1" x14ac:dyDescent="0.25">
      <c r="A94" s="76">
        <f t="shared" ca="1" si="2"/>
        <v>86</v>
      </c>
      <c r="B94" s="75">
        <v>60</v>
      </c>
      <c r="C94" s="68"/>
      <c r="D94" s="71">
        <f ca="1">SMALL($A$4:$A$103,ROWS($A$4:A94))</f>
        <v>90</v>
      </c>
      <c r="E94" s="72">
        <f ca="1">LARGE($A$4:$A$103,ROWS(A$4:A94))</f>
        <v>62</v>
      </c>
    </row>
    <row r="95" spans="1:5" ht="19.5" customHeight="1" x14ac:dyDescent="0.25">
      <c r="A95" s="76">
        <f t="shared" ca="1" si="2"/>
        <v>65</v>
      </c>
      <c r="B95" s="75">
        <v>59</v>
      </c>
      <c r="C95" s="68"/>
      <c r="D95" s="71">
        <f ca="1">SMALL($A$4:$A$103,ROWS($A$4:A95))</f>
        <v>90</v>
      </c>
      <c r="E95" s="72">
        <f ca="1">LARGE($A$4:$A$103,ROWS(A$4:A95))</f>
        <v>61</v>
      </c>
    </row>
    <row r="96" spans="1:5" ht="19.5" customHeight="1" x14ac:dyDescent="0.25">
      <c r="A96" s="76">
        <f t="shared" ca="1" si="2"/>
        <v>76</v>
      </c>
      <c r="B96" s="75">
        <v>59</v>
      </c>
      <c r="C96" s="68"/>
      <c r="D96" s="71">
        <f ca="1">SMALL($A$4:$A$103,ROWS($A$4:A96))</f>
        <v>90</v>
      </c>
      <c r="E96" s="72">
        <f ca="1">LARGE($A$4:$A$103,ROWS(A$4:A96))</f>
        <v>61</v>
      </c>
    </row>
    <row r="97" spans="1:5" ht="19.5" customHeight="1" x14ac:dyDescent="0.25">
      <c r="A97" s="76">
        <f t="shared" ca="1" si="2"/>
        <v>85</v>
      </c>
      <c r="B97" s="75">
        <v>58</v>
      </c>
      <c r="C97" s="68"/>
      <c r="D97" s="71">
        <f ca="1">SMALL($A$4:$A$103,ROWS($A$4:A97))</f>
        <v>90</v>
      </c>
      <c r="E97" s="72">
        <f ca="1">LARGE($A$4:$A$103,ROWS(A$4:A97))</f>
        <v>60</v>
      </c>
    </row>
    <row r="98" spans="1:5" ht="19.5" customHeight="1" x14ac:dyDescent="0.25">
      <c r="A98" s="76">
        <f t="shared" ca="1" si="2"/>
        <v>84</v>
      </c>
      <c r="B98" s="75">
        <v>58</v>
      </c>
      <c r="C98" s="68"/>
      <c r="D98" s="71">
        <f ca="1">SMALL($A$4:$A$103,ROWS($A$4:A98))</f>
        <v>92</v>
      </c>
      <c r="E98" s="72">
        <f ca="1">LARGE($A$4:$A$103,ROWS(A$4:A98))</f>
        <v>60</v>
      </c>
    </row>
    <row r="99" spans="1:5" ht="19.5" customHeight="1" x14ac:dyDescent="0.25">
      <c r="A99" s="76">
        <f t="shared" ca="1" si="2"/>
        <v>83</v>
      </c>
      <c r="B99" s="75">
        <v>58</v>
      </c>
      <c r="C99" s="68"/>
      <c r="D99" s="71">
        <f ca="1">SMALL($A$4:$A$103,ROWS($A$4:A99))</f>
        <v>93</v>
      </c>
      <c r="E99" s="72">
        <f ca="1">LARGE($A$4:$A$103,ROWS(A$4:A99))</f>
        <v>60</v>
      </c>
    </row>
    <row r="100" spans="1:5" ht="19.5" customHeight="1" x14ac:dyDescent="0.25">
      <c r="A100" s="76">
        <f t="shared" ca="1" si="2"/>
        <v>83</v>
      </c>
      <c r="B100" s="75">
        <v>56</v>
      </c>
      <c r="C100" s="68"/>
      <c r="D100" s="71">
        <f ca="1">SMALL($A$4:$A$103,ROWS($A$4:A100))</f>
        <v>93</v>
      </c>
      <c r="E100" s="72">
        <f ca="1">LARGE($A$4:$A$103,ROWS(A$4:A100))</f>
        <v>58</v>
      </c>
    </row>
    <row r="101" spans="1:5" ht="19.5" customHeight="1" x14ac:dyDescent="0.25">
      <c r="A101" s="76">
        <f t="shared" ca="1" si="2"/>
        <v>90</v>
      </c>
      <c r="B101" s="75">
        <v>56</v>
      </c>
      <c r="C101" s="68"/>
      <c r="D101" s="71">
        <f ca="1">SMALL($A$4:$A$103,ROWS($A$4:A101))</f>
        <v>93</v>
      </c>
      <c r="E101" s="72">
        <f ca="1">LARGE($A$4:$A$103,ROWS(A$4:A101))</f>
        <v>58</v>
      </c>
    </row>
    <row r="102" spans="1:5" ht="19.5" customHeight="1" x14ac:dyDescent="0.25">
      <c r="A102" s="76">
        <f t="shared" ca="1" si="2"/>
        <v>71</v>
      </c>
      <c r="B102" s="75">
        <v>56</v>
      </c>
      <c r="C102" s="68"/>
      <c r="D102" s="71">
        <f ca="1">SMALL($A$4:$A$103,ROWS($A$4:A102))</f>
        <v>96</v>
      </c>
      <c r="E102" s="72">
        <f ca="1">LARGE($A$4:$A$103,ROWS(A$4:A102))</f>
        <v>56</v>
      </c>
    </row>
    <row r="103" spans="1:5" ht="19.5" customHeight="1" thickBot="1" x14ac:dyDescent="0.3">
      <c r="A103" s="70">
        <f t="shared" ca="1" si="2"/>
        <v>60</v>
      </c>
      <c r="B103" s="69">
        <v>52</v>
      </c>
      <c r="C103" s="68"/>
      <c r="D103" s="71">
        <f ca="1">SMALL($A$4:$A$103,ROWS($A$4:A103))</f>
        <v>97</v>
      </c>
      <c r="E103" s="72">
        <f ca="1">LARGE($A$4:$A$103,ROWS(A$4:A103))</f>
        <v>55</v>
      </c>
    </row>
    <row r="104" spans="1:5" s="28" customFormat="1" ht="19.5" customHeight="1" x14ac:dyDescent="0.3"/>
    <row r="105" spans="1:5" ht="19.5" customHeight="1" x14ac:dyDescent="0.25"/>
    <row r="106" spans="1:5" ht="19.5" customHeight="1" x14ac:dyDescent="0.25"/>
    <row r="107" spans="1:5" ht="19.5" customHeight="1" x14ac:dyDescent="0.25"/>
    <row r="108" spans="1:5" ht="19.5" customHeight="1" x14ac:dyDescent="0.25"/>
    <row r="109" spans="1:5" ht="19.5" customHeight="1" x14ac:dyDescent="0.25"/>
    <row r="110" spans="1:5" ht="19.5" customHeight="1" x14ac:dyDescent="0.25"/>
    <row r="111" spans="1:5" ht="19.5" customHeight="1" x14ac:dyDescent="0.25"/>
    <row r="112" spans="1:5" ht="19.5" customHeight="1" x14ac:dyDescent="0.25"/>
    <row r="113" ht="19.5" customHeight="1" x14ac:dyDescent="0.25"/>
    <row r="114" ht="19.5" customHeight="1" x14ac:dyDescent="0.25"/>
    <row r="115" ht="19.5" customHeight="1" x14ac:dyDescent="0.25"/>
    <row r="116" ht="19.5" customHeight="1" x14ac:dyDescent="0.25"/>
    <row r="117" ht="19.5" customHeight="1" x14ac:dyDescent="0.25"/>
    <row r="118" ht="19.5" customHeight="1" x14ac:dyDescent="0.25"/>
    <row r="119" ht="19.5" customHeight="1" x14ac:dyDescent="0.25"/>
    <row r="120" ht="19.5" customHeight="1" x14ac:dyDescent="0.25"/>
    <row r="121" ht="19.5" customHeight="1" x14ac:dyDescent="0.25"/>
  </sheetData>
  <sortState xmlns:xlrd2="http://schemas.microsoft.com/office/spreadsheetml/2017/richdata2" ref="A3:A102">
    <sortCondition ref="A3:A102"/>
  </sortState>
  <hyperlinks>
    <hyperlink ref="H1" r:id="rId1" xr:uid="{00000000-0004-0000-0300-000000000000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G102"/>
  <sheetViews>
    <sheetView tabSelected="1" zoomScale="52" zoomScaleNormal="52" workbookViewId="0">
      <selection activeCell="D108" sqref="D108"/>
    </sheetView>
  </sheetViews>
  <sheetFormatPr defaultRowHeight="37.5" customHeight="1" x14ac:dyDescent="0.25"/>
  <cols>
    <col min="1" max="1" width="14.28515625" customWidth="1"/>
    <col min="2" max="2" width="13.42578125" customWidth="1"/>
    <col min="3" max="3" width="16.5703125" bestFit="1" customWidth="1"/>
    <col min="4" max="4" width="22" bestFit="1" customWidth="1"/>
    <col min="5" max="5" width="23" customWidth="1"/>
    <col min="6" max="6" width="36.28515625" bestFit="1" customWidth="1"/>
    <col min="7" max="7" width="15.140625" customWidth="1"/>
  </cols>
  <sheetData>
    <row r="1" spans="1:7" ht="37.5" customHeight="1" thickBot="1" x14ac:dyDescent="0.55000000000000004">
      <c r="B1" s="1" t="s">
        <v>14</v>
      </c>
      <c r="C1" s="1"/>
      <c r="D1" s="1"/>
      <c r="E1" s="1"/>
      <c r="F1" s="1"/>
      <c r="G1" s="1"/>
    </row>
    <row r="2" spans="1:7" ht="37.5" customHeight="1" x14ac:dyDescent="0.25">
      <c r="A2" s="15" t="s">
        <v>5</v>
      </c>
      <c r="B2" s="3" t="s">
        <v>5</v>
      </c>
      <c r="C2" s="2" t="s">
        <v>6</v>
      </c>
      <c r="D2" s="2" t="s">
        <v>7</v>
      </c>
      <c r="E2" s="2"/>
      <c r="F2" s="2"/>
      <c r="G2" s="2"/>
    </row>
    <row r="3" spans="1:7" ht="37.5" customHeight="1" x14ac:dyDescent="0.45">
      <c r="A3" s="16">
        <f ca="1">ROUND(CHOOSE(RANDBETWEEN(1,2),_xlfn.NORM.INV(RAND(),85,5),_xlfn.NORM.INV(RAND(),65,5)),0)</f>
        <v>67</v>
      </c>
      <c r="B3" s="3">
        <v>81</v>
      </c>
      <c r="C3" s="3">
        <f>B3-$G$4</f>
        <v>7.0900000000000034</v>
      </c>
      <c r="D3" s="3">
        <f>C3^2</f>
        <v>50.268100000000047</v>
      </c>
      <c r="E3" s="3"/>
      <c r="F3" s="4" t="s">
        <v>8</v>
      </c>
      <c r="G3" s="5">
        <f>COUNT($B$3:$B$102)</f>
        <v>100</v>
      </c>
    </row>
    <row r="4" spans="1:7" ht="37.5" customHeight="1" x14ac:dyDescent="0.45">
      <c r="A4" s="16">
        <f t="shared" ref="A4:A67" ca="1" si="0">ROUND(CHOOSE(RANDBETWEEN(1,2),_xlfn.NORM.INV(RAND(),85,5),_xlfn.NORM.INV(RAND(),65,5)),0)</f>
        <v>87</v>
      </c>
      <c r="B4" s="3">
        <v>85</v>
      </c>
      <c r="C4" s="3">
        <f t="shared" ref="C4:C67" si="1">B4-$G$4</f>
        <v>11.090000000000003</v>
      </c>
      <c r="D4" s="3">
        <f t="shared" ref="D4:D67" si="2">C4^2</f>
        <v>122.98810000000007</v>
      </c>
      <c r="E4" s="3"/>
      <c r="F4" s="4" t="s">
        <v>9</v>
      </c>
      <c r="G4" s="5">
        <f>AVERAGE($B$3:$B$102)</f>
        <v>73.91</v>
      </c>
    </row>
    <row r="5" spans="1:7" ht="37.5" customHeight="1" x14ac:dyDescent="0.5">
      <c r="A5" s="16">
        <f t="shared" ca="1" si="0"/>
        <v>79</v>
      </c>
      <c r="B5" s="3">
        <v>68</v>
      </c>
      <c r="C5" s="3">
        <f t="shared" si="1"/>
        <v>-5.9099999999999966</v>
      </c>
      <c r="D5" s="3">
        <f t="shared" si="2"/>
        <v>34.928099999999958</v>
      </c>
      <c r="E5" s="12"/>
      <c r="F5" s="6" t="s">
        <v>10</v>
      </c>
      <c r="G5" s="7">
        <f>SUM(D3:D102)</f>
        <v>11704.190000000008</v>
      </c>
    </row>
    <row r="6" spans="1:7" ht="37.5" customHeight="1" x14ac:dyDescent="0.5">
      <c r="A6" s="16">
        <f t="shared" ca="1" si="0"/>
        <v>88</v>
      </c>
      <c r="B6" s="3">
        <v>64</v>
      </c>
      <c r="C6" s="3">
        <f t="shared" si="1"/>
        <v>-9.9099999999999966</v>
      </c>
      <c r="D6" s="3">
        <f t="shared" si="2"/>
        <v>98.208099999999931</v>
      </c>
      <c r="E6" s="13" t="s">
        <v>13</v>
      </c>
      <c r="F6" s="14"/>
      <c r="G6" s="8">
        <f>G5/(G3-1)</f>
        <v>118.2241414141415</v>
      </c>
    </row>
    <row r="7" spans="1:7" ht="37.5" customHeight="1" x14ac:dyDescent="0.45">
      <c r="A7" s="16">
        <f t="shared" ca="1" si="0"/>
        <v>88</v>
      </c>
      <c r="B7" s="3">
        <v>68</v>
      </c>
      <c r="C7" s="3">
        <f t="shared" si="1"/>
        <v>-5.9099999999999966</v>
      </c>
      <c r="D7" s="3">
        <f t="shared" si="2"/>
        <v>34.928099999999958</v>
      </c>
      <c r="E7" s="3"/>
      <c r="F7" s="4" t="s">
        <v>11</v>
      </c>
      <c r="G7" s="9">
        <f>SQRT(G6)</f>
        <v>10.873092541413483</v>
      </c>
    </row>
    <row r="8" spans="1:7" ht="37.5" customHeight="1" x14ac:dyDescent="0.5">
      <c r="A8" s="16">
        <f t="shared" ca="1" si="0"/>
        <v>72</v>
      </c>
      <c r="B8" s="3">
        <v>58</v>
      </c>
      <c r="C8" s="3">
        <f t="shared" si="1"/>
        <v>-15.909999999999997</v>
      </c>
      <c r="D8" s="3">
        <f t="shared" si="2"/>
        <v>253.1280999999999</v>
      </c>
      <c r="E8" s="3"/>
      <c r="F8" s="17" t="s">
        <v>12</v>
      </c>
      <c r="G8" s="7">
        <f>G7/G4</f>
        <v>0.14711260372633586</v>
      </c>
    </row>
    <row r="9" spans="1:7" ht="37.5" hidden="1" customHeight="1" x14ac:dyDescent="0.5">
      <c r="A9" s="16">
        <f t="shared" ca="1" si="0"/>
        <v>83</v>
      </c>
      <c r="B9" s="3">
        <v>64</v>
      </c>
      <c r="C9" s="3">
        <f t="shared" si="1"/>
        <v>-9.9099999999999966</v>
      </c>
      <c r="D9" s="3">
        <f t="shared" si="2"/>
        <v>98.208099999999931</v>
      </c>
      <c r="E9" s="3"/>
      <c r="F9" s="10"/>
      <c r="G9" s="7"/>
    </row>
    <row r="10" spans="1:7" ht="37.5" hidden="1" customHeight="1" x14ac:dyDescent="0.25">
      <c r="A10" s="16">
        <f t="shared" ca="1" si="0"/>
        <v>71</v>
      </c>
      <c r="B10" s="3">
        <v>75</v>
      </c>
      <c r="C10" s="3">
        <f t="shared" si="1"/>
        <v>1.0900000000000034</v>
      </c>
      <c r="D10" s="3">
        <f t="shared" si="2"/>
        <v>1.1881000000000075</v>
      </c>
      <c r="E10" s="10"/>
      <c r="F10" s="18"/>
      <c r="G10" s="3"/>
    </row>
    <row r="11" spans="1:7" ht="37.5" hidden="1" customHeight="1" x14ac:dyDescent="0.5">
      <c r="A11" s="16">
        <f t="shared" ca="1" si="0"/>
        <v>56</v>
      </c>
      <c r="B11" s="3">
        <v>82</v>
      </c>
      <c r="C11" s="3">
        <f t="shared" si="1"/>
        <v>8.0900000000000034</v>
      </c>
      <c r="D11" s="3">
        <f t="shared" si="2"/>
        <v>65.448100000000053</v>
      </c>
      <c r="E11" s="11"/>
      <c r="F11" s="11"/>
      <c r="G11" s="11"/>
    </row>
    <row r="12" spans="1:7" ht="37.5" hidden="1" customHeight="1" x14ac:dyDescent="0.5">
      <c r="A12" s="16">
        <f t="shared" ca="1" si="0"/>
        <v>61</v>
      </c>
      <c r="B12" s="3">
        <v>61</v>
      </c>
      <c r="C12" s="3">
        <f t="shared" si="1"/>
        <v>-12.909999999999997</v>
      </c>
      <c r="D12" s="3">
        <f t="shared" si="2"/>
        <v>166.66809999999992</v>
      </c>
      <c r="E12" s="11"/>
      <c r="F12" s="11"/>
      <c r="G12" s="11"/>
    </row>
    <row r="13" spans="1:7" ht="37.5" hidden="1" customHeight="1" x14ac:dyDescent="0.5">
      <c r="A13" s="16">
        <f t="shared" ca="1" si="0"/>
        <v>76</v>
      </c>
      <c r="B13" s="3">
        <v>79</v>
      </c>
      <c r="C13" s="3">
        <f t="shared" si="1"/>
        <v>5.0900000000000034</v>
      </c>
      <c r="D13" s="3">
        <f t="shared" si="2"/>
        <v>25.908100000000033</v>
      </c>
      <c r="E13" s="11"/>
      <c r="F13" s="11"/>
      <c r="G13" s="11"/>
    </row>
    <row r="14" spans="1:7" ht="37.5" hidden="1" customHeight="1" x14ac:dyDescent="0.5">
      <c r="A14" s="16">
        <f t="shared" ca="1" si="0"/>
        <v>62</v>
      </c>
      <c r="B14" s="3">
        <v>66</v>
      </c>
      <c r="C14" s="3">
        <f t="shared" si="1"/>
        <v>-7.9099999999999966</v>
      </c>
      <c r="D14" s="3">
        <f t="shared" si="2"/>
        <v>62.568099999999944</v>
      </c>
      <c r="E14" s="11"/>
      <c r="F14" s="11"/>
      <c r="G14" s="11"/>
    </row>
    <row r="15" spans="1:7" ht="37.5" hidden="1" customHeight="1" x14ac:dyDescent="0.5">
      <c r="A15" s="16">
        <f t="shared" ca="1" si="0"/>
        <v>89</v>
      </c>
      <c r="B15" s="3">
        <v>52</v>
      </c>
      <c r="C15" s="3">
        <f t="shared" si="1"/>
        <v>-21.909999999999997</v>
      </c>
      <c r="D15" s="3">
        <f t="shared" si="2"/>
        <v>480.04809999999986</v>
      </c>
      <c r="E15" s="11"/>
      <c r="F15" s="11"/>
      <c r="G15" s="11"/>
    </row>
    <row r="16" spans="1:7" ht="37.5" hidden="1" customHeight="1" x14ac:dyDescent="0.5">
      <c r="A16" s="16">
        <f t="shared" ca="1" si="0"/>
        <v>73</v>
      </c>
      <c r="B16" s="3">
        <v>88</v>
      </c>
      <c r="C16" s="3">
        <f t="shared" si="1"/>
        <v>14.090000000000003</v>
      </c>
      <c r="D16" s="3">
        <f t="shared" si="2"/>
        <v>198.52810000000011</v>
      </c>
      <c r="E16" s="11"/>
      <c r="F16" s="11"/>
      <c r="G16" s="11"/>
    </row>
    <row r="17" spans="1:7" ht="37.5" hidden="1" customHeight="1" x14ac:dyDescent="0.5">
      <c r="A17" s="16">
        <f t="shared" ca="1" si="0"/>
        <v>61</v>
      </c>
      <c r="B17" s="3">
        <v>59</v>
      </c>
      <c r="C17" s="3">
        <f t="shared" si="1"/>
        <v>-14.909999999999997</v>
      </c>
      <c r="D17" s="3">
        <f t="shared" si="2"/>
        <v>222.30809999999991</v>
      </c>
      <c r="E17" s="11"/>
      <c r="F17" s="11"/>
      <c r="G17" s="11"/>
    </row>
    <row r="18" spans="1:7" ht="37.5" hidden="1" customHeight="1" x14ac:dyDescent="0.5">
      <c r="A18" s="16">
        <f t="shared" ca="1" si="0"/>
        <v>85</v>
      </c>
      <c r="B18" s="3">
        <v>68</v>
      </c>
      <c r="C18" s="3">
        <f t="shared" si="1"/>
        <v>-5.9099999999999966</v>
      </c>
      <c r="D18" s="3">
        <f t="shared" si="2"/>
        <v>34.928099999999958</v>
      </c>
      <c r="E18" s="11"/>
      <c r="F18" s="11"/>
      <c r="G18" s="11"/>
    </row>
    <row r="19" spans="1:7" ht="37.5" hidden="1" customHeight="1" x14ac:dyDescent="0.5">
      <c r="A19" s="16">
        <f t="shared" ca="1" si="0"/>
        <v>82</v>
      </c>
      <c r="B19" s="3">
        <v>70</v>
      </c>
      <c r="C19" s="3">
        <f t="shared" si="1"/>
        <v>-3.9099999999999966</v>
      </c>
      <c r="D19" s="3">
        <f t="shared" si="2"/>
        <v>15.288099999999973</v>
      </c>
      <c r="E19" s="11"/>
      <c r="F19" s="11"/>
      <c r="G19" s="11"/>
    </row>
    <row r="20" spans="1:7" ht="37.5" hidden="1" customHeight="1" x14ac:dyDescent="0.5">
      <c r="A20" s="16">
        <f t="shared" ca="1" si="0"/>
        <v>77</v>
      </c>
      <c r="B20" s="3">
        <v>84</v>
      </c>
      <c r="C20" s="3">
        <f t="shared" si="1"/>
        <v>10.090000000000003</v>
      </c>
      <c r="D20" s="3">
        <f t="shared" si="2"/>
        <v>101.80810000000007</v>
      </c>
      <c r="E20" s="11"/>
      <c r="F20" s="11"/>
      <c r="G20" s="11"/>
    </row>
    <row r="21" spans="1:7" ht="37.5" hidden="1" customHeight="1" x14ac:dyDescent="0.5">
      <c r="A21" s="16">
        <f t="shared" ca="1" si="0"/>
        <v>82</v>
      </c>
      <c r="B21" s="3">
        <v>74</v>
      </c>
      <c r="C21" s="3">
        <f t="shared" si="1"/>
        <v>9.0000000000003411E-2</v>
      </c>
      <c r="D21" s="3">
        <f t="shared" si="2"/>
        <v>8.1000000000006137E-3</v>
      </c>
      <c r="E21" s="11"/>
      <c r="F21" s="11"/>
      <c r="G21" s="11"/>
    </row>
    <row r="22" spans="1:7" ht="37.5" hidden="1" customHeight="1" x14ac:dyDescent="0.5">
      <c r="A22" s="16">
        <f t="shared" ca="1" si="0"/>
        <v>69</v>
      </c>
      <c r="B22" s="3">
        <v>65</v>
      </c>
      <c r="C22" s="3">
        <f t="shared" si="1"/>
        <v>-8.9099999999999966</v>
      </c>
      <c r="D22" s="3">
        <f t="shared" si="2"/>
        <v>79.388099999999937</v>
      </c>
      <c r="E22" s="11"/>
      <c r="F22" s="11"/>
      <c r="G22" s="11"/>
    </row>
    <row r="23" spans="1:7" ht="37.5" hidden="1" customHeight="1" x14ac:dyDescent="0.5">
      <c r="A23" s="16">
        <f t="shared" ca="1" si="0"/>
        <v>63</v>
      </c>
      <c r="B23" s="3">
        <v>88</v>
      </c>
      <c r="C23" s="3">
        <f t="shared" si="1"/>
        <v>14.090000000000003</v>
      </c>
      <c r="D23" s="3">
        <f t="shared" si="2"/>
        <v>198.52810000000011</v>
      </c>
      <c r="E23" s="11"/>
      <c r="F23" s="11"/>
      <c r="G23" s="11"/>
    </row>
    <row r="24" spans="1:7" ht="37.5" hidden="1" customHeight="1" x14ac:dyDescent="0.5">
      <c r="A24" s="16">
        <f t="shared" ca="1" si="0"/>
        <v>64</v>
      </c>
      <c r="B24" s="3">
        <v>84</v>
      </c>
      <c r="C24" s="3">
        <f t="shared" si="1"/>
        <v>10.090000000000003</v>
      </c>
      <c r="D24" s="3">
        <f t="shared" si="2"/>
        <v>101.80810000000007</v>
      </c>
      <c r="E24" s="11"/>
      <c r="F24" s="11"/>
      <c r="G24" s="11"/>
    </row>
    <row r="25" spans="1:7" ht="37.5" hidden="1" customHeight="1" x14ac:dyDescent="0.5">
      <c r="A25" s="16">
        <f t="shared" ca="1" si="0"/>
        <v>76</v>
      </c>
      <c r="B25" s="3">
        <v>89</v>
      </c>
      <c r="C25" s="3">
        <f t="shared" si="1"/>
        <v>15.090000000000003</v>
      </c>
      <c r="D25" s="3">
        <f t="shared" si="2"/>
        <v>227.70810000000012</v>
      </c>
      <c r="E25" s="11"/>
      <c r="F25" s="11"/>
      <c r="G25" s="11"/>
    </row>
    <row r="26" spans="1:7" ht="37.5" hidden="1" customHeight="1" x14ac:dyDescent="0.5">
      <c r="A26" s="16">
        <f t="shared" ca="1" si="0"/>
        <v>70</v>
      </c>
      <c r="B26" s="3">
        <v>87</v>
      </c>
      <c r="C26" s="3">
        <f t="shared" si="1"/>
        <v>13.090000000000003</v>
      </c>
      <c r="D26" s="3">
        <f t="shared" si="2"/>
        <v>171.3481000000001</v>
      </c>
      <c r="E26" s="11"/>
      <c r="F26" s="11"/>
      <c r="G26" s="11"/>
    </row>
    <row r="27" spans="1:7" ht="37.5" hidden="1" customHeight="1" x14ac:dyDescent="0.5">
      <c r="A27" s="16">
        <f t="shared" ca="1" si="0"/>
        <v>65</v>
      </c>
      <c r="B27" s="3">
        <v>55</v>
      </c>
      <c r="C27" s="3">
        <f t="shared" si="1"/>
        <v>-18.909999999999997</v>
      </c>
      <c r="D27" s="3">
        <f t="shared" si="2"/>
        <v>357.58809999999988</v>
      </c>
      <c r="E27" s="11"/>
      <c r="F27" s="11"/>
      <c r="G27" s="11"/>
    </row>
    <row r="28" spans="1:7" ht="37.5" hidden="1" customHeight="1" x14ac:dyDescent="0.5">
      <c r="A28" s="16">
        <f t="shared" ca="1" si="0"/>
        <v>68</v>
      </c>
      <c r="B28" s="3">
        <v>82</v>
      </c>
      <c r="C28" s="3">
        <f t="shared" si="1"/>
        <v>8.0900000000000034</v>
      </c>
      <c r="D28" s="3">
        <f t="shared" si="2"/>
        <v>65.448100000000053</v>
      </c>
      <c r="E28" s="11"/>
      <c r="F28" s="11"/>
      <c r="G28" s="11"/>
    </row>
    <row r="29" spans="1:7" ht="37.5" hidden="1" customHeight="1" x14ac:dyDescent="0.5">
      <c r="A29" s="16">
        <f t="shared" ca="1" si="0"/>
        <v>68</v>
      </c>
      <c r="B29" s="3">
        <v>64</v>
      </c>
      <c r="C29" s="3">
        <f t="shared" si="1"/>
        <v>-9.9099999999999966</v>
      </c>
      <c r="D29" s="3">
        <f t="shared" si="2"/>
        <v>98.208099999999931</v>
      </c>
      <c r="E29" s="11"/>
      <c r="F29" s="11"/>
      <c r="G29" s="11"/>
    </row>
    <row r="30" spans="1:7" ht="37.5" hidden="1" customHeight="1" x14ac:dyDescent="0.5">
      <c r="A30" s="16">
        <f t="shared" ca="1" si="0"/>
        <v>83</v>
      </c>
      <c r="B30" s="3">
        <v>72</v>
      </c>
      <c r="C30" s="3">
        <f t="shared" si="1"/>
        <v>-1.9099999999999966</v>
      </c>
      <c r="D30" s="3">
        <f t="shared" si="2"/>
        <v>3.648099999999987</v>
      </c>
      <c r="E30" s="11"/>
      <c r="F30" s="11"/>
      <c r="G30" s="11"/>
    </row>
    <row r="31" spans="1:7" ht="37.5" hidden="1" customHeight="1" x14ac:dyDescent="0.5">
      <c r="A31" s="16">
        <f t="shared" ca="1" si="0"/>
        <v>83</v>
      </c>
      <c r="B31" s="3">
        <v>57</v>
      </c>
      <c r="C31" s="3">
        <f t="shared" si="1"/>
        <v>-16.909999999999997</v>
      </c>
      <c r="D31" s="3">
        <f t="shared" si="2"/>
        <v>285.9480999999999</v>
      </c>
      <c r="E31" s="11"/>
      <c r="F31" s="11"/>
      <c r="G31" s="11"/>
    </row>
    <row r="32" spans="1:7" ht="37.5" hidden="1" customHeight="1" x14ac:dyDescent="0.5">
      <c r="A32" s="16">
        <f t="shared" ca="1" si="0"/>
        <v>63</v>
      </c>
      <c r="B32" s="3">
        <v>72</v>
      </c>
      <c r="C32" s="3">
        <f t="shared" si="1"/>
        <v>-1.9099999999999966</v>
      </c>
      <c r="D32" s="3">
        <f t="shared" si="2"/>
        <v>3.648099999999987</v>
      </c>
      <c r="E32" s="11"/>
      <c r="F32" s="11"/>
      <c r="G32" s="11"/>
    </row>
    <row r="33" spans="1:7" ht="37.5" hidden="1" customHeight="1" x14ac:dyDescent="0.5">
      <c r="A33" s="16">
        <f t="shared" ca="1" si="0"/>
        <v>76</v>
      </c>
      <c r="B33" s="3">
        <v>88</v>
      </c>
      <c r="C33" s="3">
        <f t="shared" si="1"/>
        <v>14.090000000000003</v>
      </c>
      <c r="D33" s="3">
        <f t="shared" si="2"/>
        <v>198.52810000000011</v>
      </c>
      <c r="E33" s="11"/>
      <c r="F33" s="11"/>
      <c r="G33" s="11"/>
    </row>
    <row r="34" spans="1:7" ht="37.5" hidden="1" customHeight="1" x14ac:dyDescent="0.5">
      <c r="A34" s="16">
        <f t="shared" ca="1" si="0"/>
        <v>83</v>
      </c>
      <c r="B34" s="3">
        <v>61</v>
      </c>
      <c r="C34" s="3">
        <f t="shared" si="1"/>
        <v>-12.909999999999997</v>
      </c>
      <c r="D34" s="3">
        <f t="shared" si="2"/>
        <v>166.66809999999992</v>
      </c>
      <c r="E34" s="11"/>
      <c r="F34" s="11"/>
      <c r="G34" s="11"/>
    </row>
    <row r="35" spans="1:7" ht="37.5" hidden="1" customHeight="1" x14ac:dyDescent="0.5">
      <c r="A35" s="16">
        <f t="shared" ca="1" si="0"/>
        <v>70</v>
      </c>
      <c r="B35" s="3">
        <v>78</v>
      </c>
      <c r="C35" s="3">
        <f t="shared" si="1"/>
        <v>4.0900000000000034</v>
      </c>
      <c r="D35" s="3">
        <f t="shared" si="2"/>
        <v>16.728100000000026</v>
      </c>
      <c r="E35" s="11"/>
      <c r="F35" s="11"/>
      <c r="G35" s="11"/>
    </row>
    <row r="36" spans="1:7" ht="37.5" hidden="1" customHeight="1" x14ac:dyDescent="0.5">
      <c r="A36" s="16">
        <f t="shared" ca="1" si="0"/>
        <v>63</v>
      </c>
      <c r="B36" s="3">
        <v>68</v>
      </c>
      <c r="C36" s="3">
        <f t="shared" si="1"/>
        <v>-5.9099999999999966</v>
      </c>
      <c r="D36" s="3">
        <f t="shared" si="2"/>
        <v>34.928099999999958</v>
      </c>
      <c r="E36" s="11"/>
      <c r="F36" s="11"/>
      <c r="G36" s="11"/>
    </row>
    <row r="37" spans="1:7" ht="37.5" hidden="1" customHeight="1" x14ac:dyDescent="0.5">
      <c r="A37" s="16">
        <f t="shared" ca="1" si="0"/>
        <v>83</v>
      </c>
      <c r="B37" s="3">
        <v>87</v>
      </c>
      <c r="C37" s="3">
        <f t="shared" si="1"/>
        <v>13.090000000000003</v>
      </c>
      <c r="D37" s="3">
        <f t="shared" si="2"/>
        <v>171.3481000000001</v>
      </c>
      <c r="E37" s="11"/>
      <c r="F37" s="11"/>
      <c r="G37" s="11"/>
    </row>
    <row r="38" spans="1:7" ht="37.5" hidden="1" customHeight="1" x14ac:dyDescent="0.5">
      <c r="A38" s="16">
        <f t="shared" ca="1" si="0"/>
        <v>65</v>
      </c>
      <c r="B38" s="3">
        <v>67</v>
      </c>
      <c r="C38" s="3">
        <f t="shared" si="1"/>
        <v>-6.9099999999999966</v>
      </c>
      <c r="D38" s="3">
        <f t="shared" si="2"/>
        <v>47.748099999999951</v>
      </c>
      <c r="E38" s="11"/>
      <c r="F38" s="11"/>
      <c r="G38" s="11"/>
    </row>
    <row r="39" spans="1:7" ht="37.5" hidden="1" customHeight="1" x14ac:dyDescent="0.5">
      <c r="A39" s="16">
        <f t="shared" ca="1" si="0"/>
        <v>94</v>
      </c>
      <c r="B39" s="3">
        <v>62</v>
      </c>
      <c r="C39" s="3">
        <f t="shared" si="1"/>
        <v>-11.909999999999997</v>
      </c>
      <c r="D39" s="3">
        <f t="shared" si="2"/>
        <v>141.84809999999993</v>
      </c>
      <c r="E39" s="11"/>
      <c r="F39" s="11"/>
      <c r="G39" s="11"/>
    </row>
    <row r="40" spans="1:7" ht="37.5" hidden="1" customHeight="1" x14ac:dyDescent="0.5">
      <c r="A40" s="16">
        <f t="shared" ca="1" si="0"/>
        <v>68</v>
      </c>
      <c r="B40" s="3">
        <v>63</v>
      </c>
      <c r="C40" s="3">
        <f t="shared" si="1"/>
        <v>-10.909999999999997</v>
      </c>
      <c r="D40" s="3">
        <f t="shared" si="2"/>
        <v>119.02809999999992</v>
      </c>
      <c r="E40" s="11"/>
      <c r="F40" s="11"/>
      <c r="G40" s="11"/>
    </row>
    <row r="41" spans="1:7" ht="37.5" hidden="1" customHeight="1" x14ac:dyDescent="0.5">
      <c r="A41" s="16">
        <f t="shared" ca="1" si="0"/>
        <v>66</v>
      </c>
      <c r="B41" s="3">
        <v>90</v>
      </c>
      <c r="C41" s="3">
        <f t="shared" si="1"/>
        <v>16.090000000000003</v>
      </c>
      <c r="D41" s="3">
        <f t="shared" si="2"/>
        <v>258.88810000000012</v>
      </c>
      <c r="E41" s="11"/>
      <c r="F41" s="11"/>
      <c r="G41" s="11"/>
    </row>
    <row r="42" spans="1:7" ht="37.5" hidden="1" customHeight="1" x14ac:dyDescent="0.5">
      <c r="A42" s="16">
        <f t="shared" ca="1" si="0"/>
        <v>69</v>
      </c>
      <c r="B42" s="3">
        <v>85</v>
      </c>
      <c r="C42" s="3">
        <f t="shared" si="1"/>
        <v>11.090000000000003</v>
      </c>
      <c r="D42" s="3">
        <f t="shared" si="2"/>
        <v>122.98810000000007</v>
      </c>
      <c r="E42" s="11"/>
      <c r="F42" s="11"/>
      <c r="G42" s="11"/>
    </row>
    <row r="43" spans="1:7" ht="37.5" hidden="1" customHeight="1" x14ac:dyDescent="0.5">
      <c r="A43" s="16">
        <f t="shared" ca="1" si="0"/>
        <v>92</v>
      </c>
      <c r="B43" s="3">
        <v>65</v>
      </c>
      <c r="C43" s="3">
        <f t="shared" si="1"/>
        <v>-8.9099999999999966</v>
      </c>
      <c r="D43" s="3">
        <f t="shared" si="2"/>
        <v>79.388099999999937</v>
      </c>
      <c r="E43" s="11"/>
      <c r="F43" s="11"/>
      <c r="G43" s="11"/>
    </row>
    <row r="44" spans="1:7" ht="37.5" hidden="1" customHeight="1" x14ac:dyDescent="0.5">
      <c r="A44" s="16">
        <f t="shared" ca="1" si="0"/>
        <v>85</v>
      </c>
      <c r="B44" s="3">
        <v>68</v>
      </c>
      <c r="C44" s="3">
        <f t="shared" si="1"/>
        <v>-5.9099999999999966</v>
      </c>
      <c r="D44" s="3">
        <f t="shared" si="2"/>
        <v>34.928099999999958</v>
      </c>
      <c r="E44" s="11"/>
      <c r="F44" s="11"/>
      <c r="G44" s="11"/>
    </row>
    <row r="45" spans="1:7" ht="37.5" hidden="1" customHeight="1" x14ac:dyDescent="0.5">
      <c r="A45" s="16">
        <f t="shared" ca="1" si="0"/>
        <v>88</v>
      </c>
      <c r="B45" s="3">
        <v>88</v>
      </c>
      <c r="C45" s="3">
        <f t="shared" si="1"/>
        <v>14.090000000000003</v>
      </c>
      <c r="D45" s="3">
        <f t="shared" si="2"/>
        <v>198.52810000000011</v>
      </c>
      <c r="E45" s="11"/>
      <c r="F45" s="11"/>
      <c r="G45" s="11"/>
    </row>
    <row r="46" spans="1:7" ht="37.5" hidden="1" customHeight="1" x14ac:dyDescent="0.5">
      <c r="A46" s="16">
        <f t="shared" ca="1" si="0"/>
        <v>64</v>
      </c>
      <c r="B46" s="3">
        <v>87</v>
      </c>
      <c r="C46" s="3">
        <f t="shared" si="1"/>
        <v>13.090000000000003</v>
      </c>
      <c r="D46" s="3">
        <f t="shared" si="2"/>
        <v>171.3481000000001</v>
      </c>
      <c r="E46" s="11"/>
      <c r="F46" s="11"/>
      <c r="G46" s="11"/>
    </row>
    <row r="47" spans="1:7" ht="37.5" hidden="1" customHeight="1" x14ac:dyDescent="0.5">
      <c r="A47" s="16">
        <f t="shared" ca="1" si="0"/>
        <v>91</v>
      </c>
      <c r="B47" s="3">
        <v>67</v>
      </c>
      <c r="C47" s="3">
        <f t="shared" si="1"/>
        <v>-6.9099999999999966</v>
      </c>
      <c r="D47" s="3">
        <f t="shared" si="2"/>
        <v>47.748099999999951</v>
      </c>
      <c r="E47" s="11"/>
      <c r="F47" s="11"/>
      <c r="G47" s="11"/>
    </row>
    <row r="48" spans="1:7" ht="37.5" hidden="1" customHeight="1" x14ac:dyDescent="0.5">
      <c r="A48" s="16">
        <f t="shared" ca="1" si="0"/>
        <v>83</v>
      </c>
      <c r="B48" s="3">
        <v>58</v>
      </c>
      <c r="C48" s="3">
        <f t="shared" si="1"/>
        <v>-15.909999999999997</v>
      </c>
      <c r="D48" s="3">
        <f t="shared" si="2"/>
        <v>253.1280999999999</v>
      </c>
      <c r="E48" s="11"/>
      <c r="F48" s="11"/>
      <c r="G48" s="11"/>
    </row>
    <row r="49" spans="1:7" ht="37.5" hidden="1" customHeight="1" x14ac:dyDescent="0.5">
      <c r="A49" s="16">
        <f t="shared" ca="1" si="0"/>
        <v>65</v>
      </c>
      <c r="B49" s="3">
        <v>87</v>
      </c>
      <c r="C49" s="3">
        <f t="shared" si="1"/>
        <v>13.090000000000003</v>
      </c>
      <c r="D49" s="3">
        <f t="shared" si="2"/>
        <v>171.3481000000001</v>
      </c>
      <c r="E49" s="11"/>
      <c r="F49" s="11"/>
      <c r="G49" s="11"/>
    </row>
    <row r="50" spans="1:7" ht="37.5" hidden="1" customHeight="1" x14ac:dyDescent="0.5">
      <c r="A50" s="16">
        <f t="shared" ca="1" si="0"/>
        <v>69</v>
      </c>
      <c r="B50" s="3">
        <v>82</v>
      </c>
      <c r="C50" s="3">
        <f t="shared" si="1"/>
        <v>8.0900000000000034</v>
      </c>
      <c r="D50" s="3">
        <f t="shared" si="2"/>
        <v>65.448100000000053</v>
      </c>
      <c r="E50" s="11"/>
      <c r="F50" s="11"/>
      <c r="G50" s="11"/>
    </row>
    <row r="51" spans="1:7" ht="37.5" hidden="1" customHeight="1" x14ac:dyDescent="0.5">
      <c r="A51" s="16">
        <f t="shared" ca="1" si="0"/>
        <v>63</v>
      </c>
      <c r="B51" s="3">
        <v>81</v>
      </c>
      <c r="C51" s="3">
        <f t="shared" si="1"/>
        <v>7.0900000000000034</v>
      </c>
      <c r="D51" s="3">
        <f t="shared" si="2"/>
        <v>50.268100000000047</v>
      </c>
      <c r="E51" s="11"/>
      <c r="F51" s="11"/>
      <c r="G51" s="11"/>
    </row>
    <row r="52" spans="1:7" ht="37.5" hidden="1" customHeight="1" x14ac:dyDescent="0.5">
      <c r="A52" s="16">
        <f t="shared" ca="1" si="0"/>
        <v>59</v>
      </c>
      <c r="B52" s="3">
        <v>78</v>
      </c>
      <c r="C52" s="3">
        <f t="shared" si="1"/>
        <v>4.0900000000000034</v>
      </c>
      <c r="D52" s="3">
        <f t="shared" si="2"/>
        <v>16.728100000000026</v>
      </c>
      <c r="E52" s="11"/>
      <c r="F52" s="11"/>
      <c r="G52" s="11"/>
    </row>
    <row r="53" spans="1:7" ht="37.5" hidden="1" customHeight="1" x14ac:dyDescent="0.5">
      <c r="A53" s="16">
        <f t="shared" ca="1" si="0"/>
        <v>61</v>
      </c>
      <c r="B53" s="3">
        <v>88</v>
      </c>
      <c r="C53" s="3">
        <f t="shared" si="1"/>
        <v>14.090000000000003</v>
      </c>
      <c r="D53" s="3">
        <f t="shared" si="2"/>
        <v>198.52810000000011</v>
      </c>
      <c r="E53" s="11"/>
      <c r="F53" s="11"/>
      <c r="G53" s="11"/>
    </row>
    <row r="54" spans="1:7" ht="37.5" hidden="1" customHeight="1" x14ac:dyDescent="0.5">
      <c r="A54" s="16">
        <f t="shared" ca="1" si="0"/>
        <v>82</v>
      </c>
      <c r="B54" s="3">
        <v>63</v>
      </c>
      <c r="C54" s="3">
        <f t="shared" si="1"/>
        <v>-10.909999999999997</v>
      </c>
      <c r="D54" s="3">
        <f t="shared" si="2"/>
        <v>119.02809999999992</v>
      </c>
      <c r="E54" s="11"/>
      <c r="F54" s="11"/>
      <c r="G54" s="11"/>
    </row>
    <row r="55" spans="1:7" ht="37.5" hidden="1" customHeight="1" x14ac:dyDescent="0.5">
      <c r="A55" s="16">
        <f t="shared" ca="1" si="0"/>
        <v>65</v>
      </c>
      <c r="B55" s="3">
        <v>62</v>
      </c>
      <c r="C55" s="3">
        <f t="shared" si="1"/>
        <v>-11.909999999999997</v>
      </c>
      <c r="D55" s="3">
        <f t="shared" si="2"/>
        <v>141.84809999999993</v>
      </c>
      <c r="E55" s="11"/>
      <c r="F55" s="11"/>
      <c r="G55" s="11"/>
    </row>
    <row r="56" spans="1:7" ht="37.5" hidden="1" customHeight="1" x14ac:dyDescent="0.5">
      <c r="A56" s="16">
        <f t="shared" ca="1" si="0"/>
        <v>81</v>
      </c>
      <c r="B56" s="3">
        <v>86</v>
      </c>
      <c r="C56" s="3">
        <f t="shared" si="1"/>
        <v>12.090000000000003</v>
      </c>
      <c r="D56" s="3">
        <f t="shared" si="2"/>
        <v>146.16810000000009</v>
      </c>
      <c r="E56" s="11"/>
      <c r="F56" s="11"/>
      <c r="G56" s="11"/>
    </row>
    <row r="57" spans="1:7" ht="37.5" hidden="1" customHeight="1" x14ac:dyDescent="0.5">
      <c r="A57" s="16">
        <f t="shared" ca="1" si="0"/>
        <v>81</v>
      </c>
      <c r="B57" s="3">
        <v>92</v>
      </c>
      <c r="C57" s="3">
        <f t="shared" si="1"/>
        <v>18.090000000000003</v>
      </c>
      <c r="D57" s="3">
        <f t="shared" si="2"/>
        <v>327.24810000000014</v>
      </c>
      <c r="E57" s="11"/>
      <c r="F57" s="11"/>
      <c r="G57" s="11"/>
    </row>
    <row r="58" spans="1:7" ht="37.5" hidden="1" customHeight="1" x14ac:dyDescent="0.5">
      <c r="A58" s="16">
        <f t="shared" ca="1" si="0"/>
        <v>89</v>
      </c>
      <c r="B58" s="3">
        <v>58</v>
      </c>
      <c r="C58" s="3">
        <f t="shared" si="1"/>
        <v>-15.909999999999997</v>
      </c>
      <c r="D58" s="3">
        <f t="shared" si="2"/>
        <v>253.1280999999999</v>
      </c>
      <c r="E58" s="11"/>
      <c r="F58" s="11"/>
      <c r="G58" s="11"/>
    </row>
    <row r="59" spans="1:7" ht="37.5" hidden="1" customHeight="1" x14ac:dyDescent="0.5">
      <c r="A59" s="16">
        <f t="shared" ca="1" si="0"/>
        <v>61</v>
      </c>
      <c r="B59" s="3">
        <v>89</v>
      </c>
      <c r="C59" s="3">
        <f t="shared" si="1"/>
        <v>15.090000000000003</v>
      </c>
      <c r="D59" s="3">
        <f t="shared" si="2"/>
        <v>227.70810000000012</v>
      </c>
      <c r="E59" s="11"/>
      <c r="F59" s="11"/>
      <c r="G59" s="11"/>
    </row>
    <row r="60" spans="1:7" ht="37.5" hidden="1" customHeight="1" x14ac:dyDescent="0.5">
      <c r="A60" s="16">
        <f t="shared" ca="1" si="0"/>
        <v>86</v>
      </c>
      <c r="B60" s="3">
        <v>84</v>
      </c>
      <c r="C60" s="3">
        <f t="shared" si="1"/>
        <v>10.090000000000003</v>
      </c>
      <c r="D60" s="3">
        <f t="shared" si="2"/>
        <v>101.80810000000007</v>
      </c>
      <c r="E60" s="11"/>
      <c r="F60" s="11"/>
      <c r="G60" s="11"/>
    </row>
    <row r="61" spans="1:7" ht="37.5" hidden="1" customHeight="1" x14ac:dyDescent="0.5">
      <c r="A61" s="16">
        <f t="shared" ca="1" si="0"/>
        <v>82</v>
      </c>
      <c r="B61" s="3">
        <v>72</v>
      </c>
      <c r="C61" s="3">
        <f t="shared" si="1"/>
        <v>-1.9099999999999966</v>
      </c>
      <c r="D61" s="3">
        <f t="shared" si="2"/>
        <v>3.648099999999987</v>
      </c>
      <c r="E61" s="11"/>
      <c r="F61" s="11"/>
      <c r="G61" s="11"/>
    </row>
    <row r="62" spans="1:7" ht="37.5" hidden="1" customHeight="1" x14ac:dyDescent="0.5">
      <c r="A62" s="16">
        <f t="shared" ca="1" si="0"/>
        <v>65</v>
      </c>
      <c r="B62" s="3">
        <v>87</v>
      </c>
      <c r="C62" s="3">
        <f t="shared" si="1"/>
        <v>13.090000000000003</v>
      </c>
      <c r="D62" s="3">
        <f t="shared" si="2"/>
        <v>171.3481000000001</v>
      </c>
      <c r="E62" s="11"/>
      <c r="F62" s="11"/>
      <c r="G62" s="11"/>
    </row>
    <row r="63" spans="1:7" ht="37.5" hidden="1" customHeight="1" x14ac:dyDescent="0.5">
      <c r="A63" s="16">
        <f t="shared" ca="1" si="0"/>
        <v>61</v>
      </c>
      <c r="B63" s="3">
        <v>76</v>
      </c>
      <c r="C63" s="3">
        <f t="shared" si="1"/>
        <v>2.0900000000000034</v>
      </c>
      <c r="D63" s="3">
        <f t="shared" si="2"/>
        <v>4.3681000000000143</v>
      </c>
      <c r="E63" s="11"/>
      <c r="F63" s="11"/>
      <c r="G63" s="11"/>
    </row>
    <row r="64" spans="1:7" ht="37.5" hidden="1" customHeight="1" x14ac:dyDescent="0.5">
      <c r="A64" s="16">
        <f t="shared" ca="1" si="0"/>
        <v>88</v>
      </c>
      <c r="B64" s="3">
        <v>62</v>
      </c>
      <c r="C64" s="3">
        <f t="shared" si="1"/>
        <v>-11.909999999999997</v>
      </c>
      <c r="D64" s="3">
        <f t="shared" si="2"/>
        <v>141.84809999999993</v>
      </c>
      <c r="E64" s="11"/>
      <c r="F64" s="11"/>
      <c r="G64" s="11"/>
    </row>
    <row r="65" spans="1:7" ht="37.5" hidden="1" customHeight="1" x14ac:dyDescent="0.5">
      <c r="A65" s="16">
        <f t="shared" ca="1" si="0"/>
        <v>80</v>
      </c>
      <c r="B65" s="3">
        <v>81</v>
      </c>
      <c r="C65" s="3">
        <f t="shared" si="1"/>
        <v>7.0900000000000034</v>
      </c>
      <c r="D65" s="3">
        <f t="shared" si="2"/>
        <v>50.268100000000047</v>
      </c>
      <c r="E65" s="11"/>
      <c r="F65" s="11"/>
      <c r="G65" s="11"/>
    </row>
    <row r="66" spans="1:7" ht="37.5" hidden="1" customHeight="1" x14ac:dyDescent="0.5">
      <c r="A66" s="16">
        <f t="shared" ca="1" si="0"/>
        <v>61</v>
      </c>
      <c r="B66" s="3">
        <v>63</v>
      </c>
      <c r="C66" s="3">
        <f t="shared" si="1"/>
        <v>-10.909999999999997</v>
      </c>
      <c r="D66" s="3">
        <f t="shared" si="2"/>
        <v>119.02809999999992</v>
      </c>
      <c r="E66" s="11"/>
      <c r="F66" s="11"/>
      <c r="G66" s="11"/>
    </row>
    <row r="67" spans="1:7" ht="37.5" hidden="1" customHeight="1" x14ac:dyDescent="0.5">
      <c r="A67" s="16">
        <f t="shared" ca="1" si="0"/>
        <v>70</v>
      </c>
      <c r="B67" s="3">
        <v>64</v>
      </c>
      <c r="C67" s="3">
        <f t="shared" si="1"/>
        <v>-9.9099999999999966</v>
      </c>
      <c r="D67" s="3">
        <f t="shared" si="2"/>
        <v>98.208099999999931</v>
      </c>
      <c r="E67" s="11"/>
      <c r="F67" s="11"/>
      <c r="G67" s="11"/>
    </row>
    <row r="68" spans="1:7" ht="37.5" hidden="1" customHeight="1" x14ac:dyDescent="0.5">
      <c r="A68" s="16">
        <f t="shared" ref="A68:A102" ca="1" si="3">ROUND(CHOOSE(RANDBETWEEN(1,2),_xlfn.NORM.INV(RAND(),85,5),_xlfn.NORM.INV(RAND(),65,5)),0)</f>
        <v>67</v>
      </c>
      <c r="B68" s="3">
        <v>91</v>
      </c>
      <c r="C68" s="3">
        <f t="shared" ref="C68:C102" si="4">B68-$G$4</f>
        <v>17.090000000000003</v>
      </c>
      <c r="D68" s="3">
        <f t="shared" ref="D68:D102" si="5">C68^2</f>
        <v>292.06810000000013</v>
      </c>
      <c r="E68" s="11"/>
      <c r="F68" s="11"/>
      <c r="G68" s="11"/>
    </row>
    <row r="69" spans="1:7" ht="37.5" hidden="1" customHeight="1" x14ac:dyDescent="0.5">
      <c r="A69" s="16">
        <f t="shared" ca="1" si="3"/>
        <v>86</v>
      </c>
      <c r="B69" s="3">
        <v>72</v>
      </c>
      <c r="C69" s="3">
        <f t="shared" si="4"/>
        <v>-1.9099999999999966</v>
      </c>
      <c r="D69" s="3">
        <f t="shared" si="5"/>
        <v>3.648099999999987</v>
      </c>
      <c r="E69" s="11"/>
      <c r="F69" s="11"/>
      <c r="G69" s="11"/>
    </row>
    <row r="70" spans="1:7" ht="37.5" hidden="1" customHeight="1" x14ac:dyDescent="0.5">
      <c r="A70" s="16">
        <f t="shared" ca="1" si="3"/>
        <v>82</v>
      </c>
      <c r="B70" s="3">
        <v>87</v>
      </c>
      <c r="C70" s="3">
        <f t="shared" si="4"/>
        <v>13.090000000000003</v>
      </c>
      <c r="D70" s="3">
        <f t="shared" si="5"/>
        <v>171.3481000000001</v>
      </c>
      <c r="E70" s="11"/>
      <c r="F70" s="11"/>
      <c r="G70" s="11"/>
    </row>
    <row r="71" spans="1:7" ht="37.5" hidden="1" customHeight="1" x14ac:dyDescent="0.5">
      <c r="A71" s="16">
        <f t="shared" ca="1" si="3"/>
        <v>88</v>
      </c>
      <c r="B71" s="3">
        <v>61</v>
      </c>
      <c r="C71" s="3">
        <f t="shared" si="4"/>
        <v>-12.909999999999997</v>
      </c>
      <c r="D71" s="3">
        <f t="shared" si="5"/>
        <v>166.66809999999992</v>
      </c>
      <c r="E71" s="11"/>
      <c r="F71" s="11"/>
      <c r="G71" s="11"/>
    </row>
    <row r="72" spans="1:7" ht="37.5" hidden="1" customHeight="1" x14ac:dyDescent="0.5">
      <c r="A72" s="16">
        <f t="shared" ca="1" si="3"/>
        <v>59</v>
      </c>
      <c r="B72" s="3">
        <v>67</v>
      </c>
      <c r="C72" s="3">
        <f t="shared" si="4"/>
        <v>-6.9099999999999966</v>
      </c>
      <c r="D72" s="3">
        <f t="shared" si="5"/>
        <v>47.748099999999951</v>
      </c>
      <c r="E72" s="11"/>
      <c r="F72" s="11"/>
      <c r="G72" s="11"/>
    </row>
    <row r="73" spans="1:7" ht="37.5" hidden="1" customHeight="1" x14ac:dyDescent="0.5">
      <c r="A73" s="16">
        <f t="shared" ca="1" si="3"/>
        <v>67</v>
      </c>
      <c r="B73" s="3">
        <v>68</v>
      </c>
      <c r="C73" s="3">
        <f t="shared" si="4"/>
        <v>-5.9099999999999966</v>
      </c>
      <c r="D73" s="3">
        <f t="shared" si="5"/>
        <v>34.928099999999958</v>
      </c>
      <c r="E73" s="11"/>
      <c r="F73" s="11"/>
      <c r="G73" s="11"/>
    </row>
    <row r="74" spans="1:7" ht="37.5" hidden="1" customHeight="1" x14ac:dyDescent="0.5">
      <c r="A74" s="16">
        <f t="shared" ca="1" si="3"/>
        <v>61</v>
      </c>
      <c r="B74" s="3">
        <v>62</v>
      </c>
      <c r="C74" s="3">
        <f t="shared" si="4"/>
        <v>-11.909999999999997</v>
      </c>
      <c r="D74" s="3">
        <f t="shared" si="5"/>
        <v>141.84809999999993</v>
      </c>
      <c r="E74" s="11"/>
      <c r="F74" s="11"/>
      <c r="G74" s="11"/>
    </row>
    <row r="75" spans="1:7" ht="37.5" hidden="1" customHeight="1" x14ac:dyDescent="0.5">
      <c r="A75" s="16">
        <f t="shared" ca="1" si="3"/>
        <v>85</v>
      </c>
      <c r="B75" s="3">
        <v>71</v>
      </c>
      <c r="C75" s="3">
        <f t="shared" si="4"/>
        <v>-2.9099999999999966</v>
      </c>
      <c r="D75" s="3">
        <f t="shared" si="5"/>
        <v>8.4680999999999802</v>
      </c>
      <c r="E75" s="11"/>
      <c r="F75" s="11"/>
      <c r="G75" s="11"/>
    </row>
    <row r="76" spans="1:7" ht="37.5" hidden="1" customHeight="1" x14ac:dyDescent="0.5">
      <c r="A76" s="16">
        <f t="shared" ca="1" si="3"/>
        <v>88</v>
      </c>
      <c r="B76" s="3">
        <v>79</v>
      </c>
      <c r="C76" s="3">
        <f t="shared" si="4"/>
        <v>5.0900000000000034</v>
      </c>
      <c r="D76" s="3">
        <f t="shared" si="5"/>
        <v>25.908100000000033</v>
      </c>
      <c r="E76" s="11"/>
      <c r="F76" s="11"/>
      <c r="G76" s="11"/>
    </row>
    <row r="77" spans="1:7" ht="37.5" hidden="1" customHeight="1" x14ac:dyDescent="0.5">
      <c r="A77" s="16">
        <f t="shared" ca="1" si="3"/>
        <v>87</v>
      </c>
      <c r="B77" s="3">
        <v>61</v>
      </c>
      <c r="C77" s="3">
        <f t="shared" si="4"/>
        <v>-12.909999999999997</v>
      </c>
      <c r="D77" s="3">
        <f t="shared" si="5"/>
        <v>166.66809999999992</v>
      </c>
      <c r="E77" s="11"/>
      <c r="F77" s="11"/>
      <c r="G77" s="11"/>
    </row>
    <row r="78" spans="1:7" ht="37.5" hidden="1" customHeight="1" x14ac:dyDescent="0.5">
      <c r="A78" s="16">
        <f t="shared" ca="1" si="3"/>
        <v>63</v>
      </c>
      <c r="B78" s="3">
        <v>91</v>
      </c>
      <c r="C78" s="3">
        <f t="shared" si="4"/>
        <v>17.090000000000003</v>
      </c>
      <c r="D78" s="3">
        <f t="shared" si="5"/>
        <v>292.06810000000013</v>
      </c>
      <c r="E78" s="11"/>
      <c r="F78" s="11"/>
      <c r="G78" s="11"/>
    </row>
    <row r="79" spans="1:7" ht="37.5" hidden="1" customHeight="1" x14ac:dyDescent="0.5">
      <c r="A79" s="16">
        <f t="shared" ca="1" si="3"/>
        <v>65</v>
      </c>
      <c r="B79" s="3">
        <v>79</v>
      </c>
      <c r="C79" s="3">
        <f t="shared" si="4"/>
        <v>5.0900000000000034</v>
      </c>
      <c r="D79" s="3">
        <f t="shared" si="5"/>
        <v>25.908100000000033</v>
      </c>
      <c r="E79" s="11"/>
      <c r="F79" s="11"/>
      <c r="G79" s="11"/>
    </row>
    <row r="80" spans="1:7" ht="37.5" hidden="1" customHeight="1" x14ac:dyDescent="0.5">
      <c r="A80" s="16">
        <f t="shared" ca="1" si="3"/>
        <v>63</v>
      </c>
      <c r="B80" s="3">
        <v>64</v>
      </c>
      <c r="C80" s="3">
        <f t="shared" si="4"/>
        <v>-9.9099999999999966</v>
      </c>
      <c r="D80" s="3">
        <f t="shared" si="5"/>
        <v>98.208099999999931</v>
      </c>
      <c r="E80" s="11"/>
      <c r="F80" s="11"/>
      <c r="G80" s="11"/>
    </row>
    <row r="81" spans="1:7" ht="37.5" hidden="1" customHeight="1" x14ac:dyDescent="0.5">
      <c r="A81" s="16">
        <f t="shared" ca="1" si="3"/>
        <v>79</v>
      </c>
      <c r="B81" s="3">
        <v>67</v>
      </c>
      <c r="C81" s="3">
        <f t="shared" si="4"/>
        <v>-6.9099999999999966</v>
      </c>
      <c r="D81" s="3">
        <f t="shared" si="5"/>
        <v>47.748099999999951</v>
      </c>
      <c r="E81" s="11"/>
      <c r="F81" s="11"/>
      <c r="G81" s="11"/>
    </row>
    <row r="82" spans="1:7" ht="37.5" hidden="1" customHeight="1" x14ac:dyDescent="0.5">
      <c r="A82" s="16">
        <f t="shared" ca="1" si="3"/>
        <v>62</v>
      </c>
      <c r="B82" s="3">
        <v>81</v>
      </c>
      <c r="C82" s="3">
        <f t="shared" si="4"/>
        <v>7.0900000000000034</v>
      </c>
      <c r="D82" s="3">
        <f t="shared" si="5"/>
        <v>50.268100000000047</v>
      </c>
      <c r="E82" s="11"/>
      <c r="F82" s="11"/>
      <c r="G82" s="11"/>
    </row>
    <row r="83" spans="1:7" ht="37.5" hidden="1" customHeight="1" x14ac:dyDescent="0.5">
      <c r="A83" s="16">
        <f t="shared" ca="1" si="3"/>
        <v>86</v>
      </c>
      <c r="B83" s="3">
        <v>86</v>
      </c>
      <c r="C83" s="3">
        <f t="shared" si="4"/>
        <v>12.090000000000003</v>
      </c>
      <c r="D83" s="3">
        <f t="shared" si="5"/>
        <v>146.16810000000009</v>
      </c>
      <c r="E83" s="11"/>
      <c r="F83" s="11"/>
      <c r="G83" s="11"/>
    </row>
    <row r="84" spans="1:7" ht="37.5" hidden="1" customHeight="1" x14ac:dyDescent="0.5">
      <c r="A84" s="16">
        <f t="shared" ca="1" si="3"/>
        <v>80</v>
      </c>
      <c r="B84" s="3">
        <v>70</v>
      </c>
      <c r="C84" s="3">
        <f t="shared" si="4"/>
        <v>-3.9099999999999966</v>
      </c>
      <c r="D84" s="3">
        <f t="shared" si="5"/>
        <v>15.288099999999973</v>
      </c>
      <c r="E84" s="11"/>
      <c r="F84" s="11"/>
      <c r="G84" s="11"/>
    </row>
    <row r="85" spans="1:7" ht="37.5" hidden="1" customHeight="1" x14ac:dyDescent="0.5">
      <c r="A85" s="16">
        <f t="shared" ca="1" si="3"/>
        <v>82</v>
      </c>
      <c r="B85" s="3">
        <v>86</v>
      </c>
      <c r="C85" s="3">
        <f t="shared" si="4"/>
        <v>12.090000000000003</v>
      </c>
      <c r="D85" s="3">
        <f t="shared" si="5"/>
        <v>146.16810000000009</v>
      </c>
      <c r="E85" s="11"/>
      <c r="F85" s="11"/>
      <c r="G85" s="11"/>
    </row>
    <row r="86" spans="1:7" ht="37.5" hidden="1" customHeight="1" x14ac:dyDescent="0.5">
      <c r="A86" s="16">
        <f t="shared" ca="1" si="3"/>
        <v>82</v>
      </c>
      <c r="B86" s="3">
        <v>89</v>
      </c>
      <c r="C86" s="3">
        <f t="shared" si="4"/>
        <v>15.090000000000003</v>
      </c>
      <c r="D86" s="3">
        <f t="shared" si="5"/>
        <v>227.70810000000012</v>
      </c>
      <c r="E86" s="11"/>
      <c r="F86" s="11"/>
      <c r="G86" s="11"/>
    </row>
    <row r="87" spans="1:7" ht="37.5" hidden="1" customHeight="1" x14ac:dyDescent="0.5">
      <c r="A87" s="16">
        <f t="shared" ca="1" si="3"/>
        <v>89</v>
      </c>
      <c r="B87" s="3">
        <v>86</v>
      </c>
      <c r="C87" s="3">
        <f t="shared" si="4"/>
        <v>12.090000000000003</v>
      </c>
      <c r="D87" s="3">
        <f t="shared" si="5"/>
        <v>146.16810000000009</v>
      </c>
      <c r="E87" s="11"/>
      <c r="F87" s="11"/>
      <c r="G87" s="11"/>
    </row>
    <row r="88" spans="1:7" ht="37.5" hidden="1" customHeight="1" x14ac:dyDescent="0.5">
      <c r="A88" s="16">
        <f t="shared" ca="1" si="3"/>
        <v>74</v>
      </c>
      <c r="B88" s="3">
        <v>65</v>
      </c>
      <c r="C88" s="3">
        <f t="shared" si="4"/>
        <v>-8.9099999999999966</v>
      </c>
      <c r="D88" s="3">
        <f t="shared" si="5"/>
        <v>79.388099999999937</v>
      </c>
      <c r="E88" s="11"/>
      <c r="F88" s="11"/>
      <c r="G88" s="11"/>
    </row>
    <row r="89" spans="1:7" ht="37.5" hidden="1" customHeight="1" x14ac:dyDescent="0.5">
      <c r="A89" s="16">
        <f t="shared" ca="1" si="3"/>
        <v>70</v>
      </c>
      <c r="B89" s="3">
        <v>80</v>
      </c>
      <c r="C89" s="3">
        <f t="shared" si="4"/>
        <v>6.0900000000000034</v>
      </c>
      <c r="D89" s="3">
        <f t="shared" si="5"/>
        <v>37.08810000000004</v>
      </c>
      <c r="E89" s="11"/>
      <c r="F89" s="11"/>
      <c r="G89" s="11"/>
    </row>
    <row r="90" spans="1:7" ht="37.5" hidden="1" customHeight="1" x14ac:dyDescent="0.5">
      <c r="A90" s="16">
        <f t="shared" ca="1" si="3"/>
        <v>83</v>
      </c>
      <c r="B90" s="3">
        <v>68</v>
      </c>
      <c r="C90" s="3">
        <f t="shared" si="4"/>
        <v>-5.9099999999999966</v>
      </c>
      <c r="D90" s="3">
        <f t="shared" si="5"/>
        <v>34.928099999999958</v>
      </c>
      <c r="E90" s="11"/>
      <c r="F90" s="11"/>
      <c r="G90" s="11"/>
    </row>
    <row r="91" spans="1:7" ht="37.5" hidden="1" customHeight="1" x14ac:dyDescent="0.5">
      <c r="A91" s="16">
        <f t="shared" ca="1" si="3"/>
        <v>63</v>
      </c>
      <c r="B91" s="3">
        <v>62</v>
      </c>
      <c r="C91" s="3">
        <f t="shared" si="4"/>
        <v>-11.909999999999997</v>
      </c>
      <c r="D91" s="3">
        <f t="shared" si="5"/>
        <v>141.84809999999993</v>
      </c>
      <c r="E91" s="11"/>
      <c r="F91" s="11"/>
      <c r="G91" s="11"/>
    </row>
    <row r="92" spans="1:7" ht="37.5" hidden="1" customHeight="1" x14ac:dyDescent="0.5">
      <c r="A92" s="16">
        <f t="shared" ca="1" si="3"/>
        <v>89</v>
      </c>
      <c r="B92" s="3">
        <v>66</v>
      </c>
      <c r="C92" s="3">
        <f t="shared" si="4"/>
        <v>-7.9099999999999966</v>
      </c>
      <c r="D92" s="3">
        <f t="shared" si="5"/>
        <v>62.568099999999944</v>
      </c>
      <c r="E92" s="11"/>
      <c r="F92" s="11"/>
      <c r="G92" s="11"/>
    </row>
    <row r="93" spans="1:7" ht="37.5" hidden="1" customHeight="1" x14ac:dyDescent="0.5">
      <c r="A93" s="16">
        <f t="shared" ca="1" si="3"/>
        <v>58</v>
      </c>
      <c r="B93" s="3">
        <v>86</v>
      </c>
      <c r="C93" s="3">
        <f t="shared" si="4"/>
        <v>12.090000000000003</v>
      </c>
      <c r="D93" s="3">
        <f t="shared" si="5"/>
        <v>146.16810000000009</v>
      </c>
      <c r="E93" s="11"/>
      <c r="F93" s="11"/>
      <c r="G93" s="11"/>
    </row>
    <row r="94" spans="1:7" ht="37.5" hidden="1" customHeight="1" x14ac:dyDescent="0.5">
      <c r="A94" s="16">
        <f t="shared" ca="1" si="3"/>
        <v>77</v>
      </c>
      <c r="B94" s="3">
        <v>77</v>
      </c>
      <c r="C94" s="3">
        <f t="shared" si="4"/>
        <v>3.0900000000000034</v>
      </c>
      <c r="D94" s="3">
        <f t="shared" si="5"/>
        <v>9.5481000000000211</v>
      </c>
      <c r="E94" s="11"/>
      <c r="F94" s="11"/>
      <c r="G94" s="11"/>
    </row>
    <row r="95" spans="1:7" ht="37.5" hidden="1" customHeight="1" x14ac:dyDescent="0.5">
      <c r="A95" s="16">
        <f t="shared" ca="1" si="3"/>
        <v>88</v>
      </c>
      <c r="B95" s="3">
        <v>67</v>
      </c>
      <c r="C95" s="3">
        <f t="shared" si="4"/>
        <v>-6.9099999999999966</v>
      </c>
      <c r="D95" s="3">
        <f t="shared" si="5"/>
        <v>47.748099999999951</v>
      </c>
      <c r="E95" s="11"/>
      <c r="F95" s="11"/>
      <c r="G95" s="11"/>
    </row>
    <row r="96" spans="1:7" ht="37.5" hidden="1" customHeight="1" x14ac:dyDescent="0.5">
      <c r="A96" s="16">
        <f t="shared" ca="1" si="3"/>
        <v>84</v>
      </c>
      <c r="B96" s="3">
        <v>90</v>
      </c>
      <c r="C96" s="3">
        <f t="shared" si="4"/>
        <v>16.090000000000003</v>
      </c>
      <c r="D96" s="3">
        <f t="shared" si="5"/>
        <v>258.88810000000012</v>
      </c>
      <c r="E96" s="11"/>
      <c r="F96" s="11"/>
      <c r="G96" s="11"/>
    </row>
    <row r="97" spans="1:7" ht="37.5" hidden="1" customHeight="1" x14ac:dyDescent="0.5">
      <c r="A97" s="16">
        <f t="shared" ca="1" si="3"/>
        <v>57</v>
      </c>
      <c r="B97" s="3">
        <v>73</v>
      </c>
      <c r="C97" s="3">
        <f t="shared" si="4"/>
        <v>-0.90999999999999659</v>
      </c>
      <c r="D97" s="3">
        <f t="shared" si="5"/>
        <v>0.82809999999999384</v>
      </c>
      <c r="E97" s="11"/>
      <c r="F97" s="11"/>
      <c r="G97" s="11"/>
    </row>
    <row r="98" spans="1:7" ht="37.5" hidden="1" customHeight="1" x14ac:dyDescent="0.5">
      <c r="A98" s="16">
        <f t="shared" ca="1" si="3"/>
        <v>65</v>
      </c>
      <c r="B98" s="3">
        <v>73</v>
      </c>
      <c r="C98" s="3">
        <f t="shared" si="4"/>
        <v>-0.90999999999999659</v>
      </c>
      <c r="D98" s="3">
        <f t="shared" si="5"/>
        <v>0.82809999999999384</v>
      </c>
      <c r="E98" s="11"/>
      <c r="F98" s="11"/>
      <c r="G98" s="11"/>
    </row>
    <row r="99" spans="1:7" ht="37.5" customHeight="1" x14ac:dyDescent="0.5">
      <c r="A99" s="16">
        <f t="shared" ca="1" si="3"/>
        <v>85</v>
      </c>
      <c r="B99" s="3">
        <v>64</v>
      </c>
      <c r="C99" s="3">
        <f t="shared" si="4"/>
        <v>-9.9099999999999966</v>
      </c>
      <c r="D99" s="3">
        <f t="shared" si="5"/>
        <v>98.208099999999931</v>
      </c>
      <c r="E99" s="11"/>
      <c r="F99" s="19" t="s">
        <v>15</v>
      </c>
      <c r="G99" s="7">
        <f>G6/G4</f>
        <v>1.5995689543247396</v>
      </c>
    </row>
    <row r="100" spans="1:7" ht="37.5" customHeight="1" x14ac:dyDescent="0.5">
      <c r="A100" s="16">
        <f t="shared" ca="1" si="3"/>
        <v>64</v>
      </c>
      <c r="B100" s="3">
        <v>61</v>
      </c>
      <c r="C100" s="3">
        <f t="shared" si="4"/>
        <v>-12.909999999999997</v>
      </c>
      <c r="D100" s="3">
        <f t="shared" si="5"/>
        <v>166.66809999999992</v>
      </c>
      <c r="E100" s="11"/>
      <c r="F100" s="11" t="s">
        <v>16</v>
      </c>
      <c r="G100" s="11">
        <f>_xlfn.VAR.S(B3:B102)</f>
        <v>118.22414141414085</v>
      </c>
    </row>
    <row r="101" spans="1:7" ht="37.5" customHeight="1" x14ac:dyDescent="0.5">
      <c r="A101" s="16">
        <f t="shared" ca="1" si="3"/>
        <v>92</v>
      </c>
      <c r="B101" s="3">
        <v>61</v>
      </c>
      <c r="C101" s="3">
        <f t="shared" si="4"/>
        <v>-12.909999999999997</v>
      </c>
      <c r="D101" s="3">
        <f t="shared" si="5"/>
        <v>166.66809999999992</v>
      </c>
      <c r="E101" s="11"/>
      <c r="F101" s="11" t="s">
        <v>11</v>
      </c>
      <c r="G101" s="11">
        <f>SQRT(G100)</f>
        <v>10.873092541413452</v>
      </c>
    </row>
    <row r="102" spans="1:7" ht="37.5" customHeight="1" x14ac:dyDescent="0.5">
      <c r="A102" s="16">
        <f t="shared" ca="1" si="3"/>
        <v>62</v>
      </c>
      <c r="B102" s="3">
        <v>82</v>
      </c>
      <c r="C102" s="3">
        <f t="shared" si="4"/>
        <v>8.0900000000000034</v>
      </c>
      <c r="D102" s="3">
        <f t="shared" si="5"/>
        <v>65.448100000000053</v>
      </c>
      <c r="E102" s="11"/>
      <c r="F102" s="11" t="s">
        <v>11</v>
      </c>
      <c r="G102" s="11">
        <f>_xlfn.STDEV.S(B3:B102)</f>
        <v>10.873092541413452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1.Basic Statistics</vt:lpstr>
      <vt:lpstr>3.PercentQauntileRank</vt:lpstr>
      <vt:lpstr>4.SmallLarge</vt:lpstr>
      <vt:lpstr>1b.MeanVarPrac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2014-09-21T18:42:23Z</dcterms:created>
  <dcterms:modified xsi:type="dcterms:W3CDTF">2022-06-17T16:38:40Z</dcterms:modified>
</cp:coreProperties>
</file>