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DescriptiveSTAT\2020\"/>
    </mc:Choice>
  </mc:AlternateContent>
  <bookViews>
    <workbookView xWindow="0" yWindow="0" windowWidth="25200" windowHeight="11850"/>
  </bookViews>
  <sheets>
    <sheet name="3.Z-Score" sheetId="32" r:id="rId1"/>
  </sheets>
  <externalReferences>
    <externalReference r:id="rId2"/>
    <externalReference r:id="rId3"/>
    <externalReference r:id="rId4"/>
  </externalReferences>
  <definedNames>
    <definedName name="FofX">OFFSET('[1]B(3)'!$B$6,0,0,'[1]B(3)'!$B$1+1,1)</definedName>
    <definedName name="FofX1">OFFSET([2]Normal!$B$12,[2]Normal!$B$8,0,[2]Normal!$B$9-[2]Normal!$B$8+1,1)</definedName>
    <definedName name="FofX2">OFFSET([2]Normal!$C$12,[2]Normal!$B$8,0,[2]Normal!$B$9-[2]Normal!$B$8+1,1)</definedName>
    <definedName name="HisP1.1">#REF!</definedName>
    <definedName name="HisP1.P1">#REF!</definedName>
    <definedName name="Page1">#REF!</definedName>
    <definedName name="Page2b">'[3]2c.ContinousHistogram'!#REF!</definedName>
    <definedName name="solver_typ" localSheetId="0" hidden="1">2</definedName>
    <definedName name="solver_ver" localSheetId="0" hidden="1">17</definedName>
    <definedName name="X">OFFSET('[1]B(3)'!$A$6,0,0,'[1]B(3)'!$B$1+1,1)</definedName>
    <definedName name="Xbinomial">OFFSET([2]B!$A$9,0,0,[2]B!$B$1+1,1)</definedName>
  </definedNames>
  <calcPr calcId="162913"/>
</workbook>
</file>

<file path=xl/calcChain.xml><?xml version="1.0" encoding="utf-8"?>
<calcChain xmlns="http://schemas.openxmlformats.org/spreadsheetml/2006/main">
  <c r="O20" i="32" l="1"/>
  <c r="N21" i="32"/>
  <c r="N22" i="32" l="1"/>
  <c r="O21" i="32"/>
  <c r="N23" i="32"/>
  <c r="O22" i="32"/>
  <c r="N24" i="32" l="1"/>
  <c r="O23" i="32"/>
  <c r="A5" i="32"/>
  <c r="B5" i="32"/>
  <c r="C5" i="32"/>
  <c r="D5" i="32"/>
  <c r="E5" i="32"/>
  <c r="F5" i="32"/>
  <c r="G5" i="32"/>
  <c r="H5" i="32"/>
  <c r="I5" i="32"/>
  <c r="J5" i="32"/>
  <c r="A6" i="32"/>
  <c r="B6" i="32"/>
  <c r="C6" i="32"/>
  <c r="D6" i="32"/>
  <c r="E6" i="32"/>
  <c r="F6" i="32"/>
  <c r="G6" i="32"/>
  <c r="H6" i="32"/>
  <c r="I6" i="32"/>
  <c r="J6" i="32"/>
  <c r="A7" i="32"/>
  <c r="B7" i="32"/>
  <c r="C7" i="32"/>
  <c r="D7" i="32"/>
  <c r="E7" i="32"/>
  <c r="F7" i="32"/>
  <c r="G7" i="32"/>
  <c r="H7" i="32"/>
  <c r="I7" i="32"/>
  <c r="J7" i="32"/>
  <c r="A8" i="32"/>
  <c r="B8" i="32"/>
  <c r="C8" i="32"/>
  <c r="D8" i="32"/>
  <c r="E8" i="32"/>
  <c r="F8" i="32"/>
  <c r="G8" i="32"/>
  <c r="H8" i="32"/>
  <c r="I8" i="32"/>
  <c r="J8" i="32"/>
  <c r="A9" i="32"/>
  <c r="B9" i="32"/>
  <c r="C9" i="32"/>
  <c r="D9" i="32"/>
  <c r="E9" i="32"/>
  <c r="F9" i="32"/>
  <c r="G9" i="32"/>
  <c r="H9" i="32"/>
  <c r="I9" i="32"/>
  <c r="J9" i="32"/>
  <c r="A10" i="32"/>
  <c r="B10" i="32"/>
  <c r="C10" i="32"/>
  <c r="D10" i="32"/>
  <c r="E10" i="32"/>
  <c r="F10" i="32"/>
  <c r="G10" i="32"/>
  <c r="H10" i="32"/>
  <c r="I10" i="32"/>
  <c r="J10" i="32"/>
  <c r="B4" i="32"/>
  <c r="C4" i="32"/>
  <c r="D4" i="32"/>
  <c r="E4" i="32"/>
  <c r="F4" i="32"/>
  <c r="G4" i="32"/>
  <c r="H4" i="32"/>
  <c r="I4" i="32"/>
  <c r="J4" i="32"/>
  <c r="A4" i="32"/>
  <c r="N25" i="32" l="1"/>
  <c r="O24" i="32"/>
  <c r="N26" i="32" l="1"/>
  <c r="O25" i="32"/>
  <c r="N27" i="32" l="1"/>
  <c r="O26" i="32"/>
  <c r="N28" i="32" l="1"/>
  <c r="O27" i="32"/>
  <c r="D11" i="32"/>
  <c r="B11" i="32"/>
  <c r="N29" i="32" l="1"/>
  <c r="O28" i="32"/>
  <c r="B19" i="32"/>
  <c r="A19" i="32"/>
  <c r="I19" i="32"/>
  <c r="B14" i="32"/>
  <c r="I18" i="32"/>
  <c r="F15" i="32"/>
  <c r="C15" i="32"/>
  <c r="B16" i="32"/>
  <c r="E17" i="32"/>
  <c r="G19" i="32"/>
  <c r="I17" i="32"/>
  <c r="H16" i="32"/>
  <c r="B18" i="32"/>
  <c r="F19" i="32"/>
  <c r="C16" i="32"/>
  <c r="I15" i="32"/>
  <c r="H18" i="32"/>
  <c r="B15" i="32"/>
  <c r="J17" i="32"/>
  <c r="F18" i="32"/>
  <c r="H15" i="32"/>
  <c r="B17" i="32"/>
  <c r="H17" i="32"/>
  <c r="G17" i="32"/>
  <c r="I16" i="32"/>
  <c r="J16" i="32"/>
  <c r="D18" i="32"/>
  <c r="C18" i="32"/>
  <c r="H19" i="32"/>
  <c r="A16" i="32"/>
  <c r="C17" i="32"/>
  <c r="H14" i="32"/>
  <c r="E19" i="32"/>
  <c r="D15" i="32"/>
  <c r="F17" i="32"/>
  <c r="G15" i="32"/>
  <c r="E14" i="32"/>
  <c r="F14" i="32"/>
  <c r="G16" i="32"/>
  <c r="A18" i="32"/>
  <c r="G18" i="32"/>
  <c r="J15" i="32"/>
  <c r="E16" i="32"/>
  <c r="A17" i="32"/>
  <c r="A15" i="32"/>
  <c r="I14" i="32"/>
  <c r="E15" i="32"/>
  <c r="C14" i="32"/>
  <c r="A14" i="32"/>
  <c r="J19" i="32"/>
  <c r="J14" i="32"/>
  <c r="D16" i="32"/>
  <c r="J18" i="32"/>
  <c r="D17" i="32"/>
  <c r="D19" i="32"/>
  <c r="F16" i="32"/>
  <c r="D14" i="32"/>
  <c r="G14" i="32"/>
  <c r="E18" i="32"/>
  <c r="C19" i="32"/>
  <c r="A13" i="32"/>
  <c r="I13" i="32"/>
  <c r="D13" i="32"/>
  <c r="C13" i="32"/>
  <c r="H13" i="32"/>
  <c r="G13" i="32"/>
  <c r="J13" i="32"/>
  <c r="E13" i="32"/>
  <c r="B13" i="32"/>
  <c r="F13" i="32"/>
  <c r="D27" i="32"/>
  <c r="D36" i="32" s="1"/>
  <c r="G29" i="32"/>
  <c r="G38" i="32" s="1"/>
  <c r="H29" i="32"/>
  <c r="H38" i="32" s="1"/>
  <c r="D29" i="32"/>
  <c r="D38" i="32" s="1"/>
  <c r="E29" i="32"/>
  <c r="E38" i="32" s="1"/>
  <c r="B29" i="32"/>
  <c r="B38" i="32" s="1"/>
  <c r="C29" i="32"/>
  <c r="C38" i="32" s="1"/>
  <c r="I29" i="32"/>
  <c r="I38" i="32" s="1"/>
  <c r="A24" i="32"/>
  <c r="A33" i="32" s="1"/>
  <c r="A26" i="32"/>
  <c r="A35" i="32" s="1"/>
  <c r="A28" i="32"/>
  <c r="A37" i="32" s="1"/>
  <c r="A29" i="32"/>
  <c r="A38" i="32" s="1"/>
  <c r="A27" i="32"/>
  <c r="A36" i="32" s="1"/>
  <c r="A23" i="32"/>
  <c r="A32" i="32" s="1"/>
  <c r="A25" i="32"/>
  <c r="A34" i="32" s="1"/>
  <c r="J23" i="32"/>
  <c r="J32" i="32" s="1"/>
  <c r="E24" i="32"/>
  <c r="E33" i="32" s="1"/>
  <c r="G23" i="32"/>
  <c r="G32" i="32" s="1"/>
  <c r="F23" i="32"/>
  <c r="F32" i="32" s="1"/>
  <c r="I23" i="32"/>
  <c r="I32" i="32" s="1"/>
  <c r="C23" i="32"/>
  <c r="C32" i="32" s="1"/>
  <c r="B23" i="32"/>
  <c r="B32" i="32" s="1"/>
  <c r="E23" i="32"/>
  <c r="E32" i="32" s="1"/>
  <c r="H23" i="32"/>
  <c r="H32" i="32" s="1"/>
  <c r="B24" i="32"/>
  <c r="B33" i="32" s="1"/>
  <c r="F24" i="32"/>
  <c r="F33" i="32" s="1"/>
  <c r="D23" i="32"/>
  <c r="D32" i="32" s="1"/>
  <c r="E25" i="32"/>
  <c r="E34" i="32" s="1"/>
  <c r="I25" i="32"/>
  <c r="I34" i="32" s="1"/>
  <c r="H24" i="32"/>
  <c r="H33" i="32" s="1"/>
  <c r="D24" i="32"/>
  <c r="D33" i="32" s="1"/>
  <c r="I24" i="32"/>
  <c r="I33" i="32" s="1"/>
  <c r="H25" i="32"/>
  <c r="H34" i="32" s="1"/>
  <c r="D25" i="32"/>
  <c r="D34" i="32" s="1"/>
  <c r="G25" i="32"/>
  <c r="G34" i="32" s="1"/>
  <c r="G24" i="32"/>
  <c r="G33" i="32" s="1"/>
  <c r="B25" i="32"/>
  <c r="B34" i="32" s="1"/>
  <c r="J25" i="32"/>
  <c r="J34" i="32" s="1"/>
  <c r="F25" i="32"/>
  <c r="F34" i="32" s="1"/>
  <c r="C25" i="32"/>
  <c r="C34" i="32" s="1"/>
  <c r="J24" i="32"/>
  <c r="J33" i="32" s="1"/>
  <c r="C24" i="32"/>
  <c r="C33" i="32" s="1"/>
  <c r="B26" i="32"/>
  <c r="B35" i="32" s="1"/>
  <c r="G26" i="32"/>
  <c r="G35" i="32" s="1"/>
  <c r="I26" i="32"/>
  <c r="I35" i="32" s="1"/>
  <c r="D26" i="32"/>
  <c r="D35" i="32" s="1"/>
  <c r="J26" i="32"/>
  <c r="J35" i="32" s="1"/>
  <c r="F26" i="32"/>
  <c r="F35" i="32" s="1"/>
  <c r="E26" i="32"/>
  <c r="E35" i="32" s="1"/>
  <c r="C26" i="32"/>
  <c r="C35" i="32" s="1"/>
  <c r="H26" i="32"/>
  <c r="H35" i="32" s="1"/>
  <c r="J27" i="32"/>
  <c r="J36" i="32" s="1"/>
  <c r="F27" i="32"/>
  <c r="F36" i="32" s="1"/>
  <c r="G27" i="32"/>
  <c r="G36" i="32" s="1"/>
  <c r="H27" i="32"/>
  <c r="H36" i="32" s="1"/>
  <c r="I27" i="32"/>
  <c r="I36" i="32" s="1"/>
  <c r="E27" i="32"/>
  <c r="E36" i="32" s="1"/>
  <c r="C27" i="32"/>
  <c r="C36" i="32" s="1"/>
  <c r="B27" i="32"/>
  <c r="B36" i="32" s="1"/>
  <c r="G28" i="32"/>
  <c r="G37" i="32" s="1"/>
  <c r="D28" i="32"/>
  <c r="D37" i="32" s="1"/>
  <c r="I28" i="32"/>
  <c r="I37" i="32" s="1"/>
  <c r="F28" i="32"/>
  <c r="F37" i="32" s="1"/>
  <c r="C28" i="32"/>
  <c r="C37" i="32" s="1"/>
  <c r="E28" i="32"/>
  <c r="E37" i="32" s="1"/>
  <c r="H28" i="32"/>
  <c r="H37" i="32" s="1"/>
  <c r="B28" i="32"/>
  <c r="B37" i="32" s="1"/>
  <c r="J28" i="32"/>
  <c r="J37" i="32" s="1"/>
  <c r="F29" i="32"/>
  <c r="F38" i="32" s="1"/>
  <c r="J29" i="32"/>
  <c r="J38" i="32" s="1"/>
  <c r="K38" i="32" l="1"/>
  <c r="O29" i="32"/>
  <c r="N30" i="32"/>
  <c r="K19" i="32"/>
  <c r="L19" i="32" s="1"/>
  <c r="D30" i="32"/>
  <c r="B30" i="32"/>
  <c r="N31" i="32" l="1"/>
  <c r="O30" i="32"/>
  <c r="N32" i="32" l="1"/>
  <c r="O31" i="32"/>
  <c r="N33" i="32" l="1"/>
  <c r="O32" i="32"/>
  <c r="N34" i="32" l="1"/>
  <c r="O33" i="32"/>
  <c r="N35" i="32" l="1"/>
  <c r="O34" i="32"/>
  <c r="N36" i="32" l="1"/>
  <c r="O35" i="32"/>
  <c r="N37" i="32" l="1"/>
  <c r="O36" i="32"/>
  <c r="N38" i="32" l="1"/>
  <c r="O37" i="32"/>
  <c r="O38" i="32" l="1"/>
  <c r="N39" i="32"/>
  <c r="O39" i="32" s="1"/>
</calcChain>
</file>

<file path=xl/sharedStrings.xml><?xml version="1.0" encoding="utf-8"?>
<sst xmlns="http://schemas.openxmlformats.org/spreadsheetml/2006/main" count="13" uniqueCount="11">
  <si>
    <t>Mean=</t>
  </si>
  <si>
    <t>StdDev=</t>
  </si>
  <si>
    <t>x values</t>
  </si>
  <si>
    <t>z Values</t>
  </si>
  <si>
    <r>
      <t>At Least (1-1/k</t>
    </r>
    <r>
      <rPr>
        <vertAlign val="superscript"/>
        <sz val="11"/>
        <color theme="1"/>
        <rFont val="Book Antiqua"/>
        <family val="1"/>
      </rPr>
      <t>2</t>
    </r>
    <r>
      <rPr>
        <sz val="11"/>
        <color theme="1"/>
        <rFont val="Book Antiqua"/>
        <family val="1"/>
      </rPr>
      <t xml:space="preserve">) of observations betweem Xbar </t>
    </r>
    <r>
      <rPr>
        <u/>
        <sz val="11"/>
        <color theme="1"/>
        <rFont val="Book Antiqua"/>
        <family val="1"/>
      </rPr>
      <t>+</t>
    </r>
    <r>
      <rPr>
        <sz val="11"/>
        <color theme="1"/>
        <rFont val="Book Antiqua"/>
        <family val="1"/>
      </rPr>
      <t xml:space="preserve">ks   </t>
    </r>
  </si>
  <si>
    <t>Count&gt;0</t>
  </si>
  <si>
    <t>%&gt;0</t>
  </si>
  <si>
    <t>https://youtu.be/0qxtq66CbYw</t>
  </si>
  <si>
    <t xml:space="preserve">This Lecture is recorded at </t>
  </si>
  <si>
    <t xml:space="preserve">A z-Score determines how many standard deviation a particular value is away from its mean. </t>
  </si>
  <si>
    <r>
      <t xml:space="preserve">A z-score out of </t>
    </r>
    <r>
      <rPr>
        <u/>
        <sz val="11"/>
        <color theme="1"/>
        <rFont val="Book Antiqua"/>
        <family val="1"/>
      </rPr>
      <t>+</t>
    </r>
    <r>
      <rPr>
        <sz val="11"/>
        <color theme="1"/>
        <rFont val="Book Antiqua"/>
        <family val="1"/>
      </rPr>
      <t xml:space="preserve"> 3 is considered an outlier.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</si>
</sst>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0.0"/>
    <numFmt numFmtId="165" formatCode="&quot;$&quot;#,##0,"/>
    <numFmt numFmtId="166" formatCode="d\-mmm\-yyyy"/>
    <numFmt numFmtId="167" formatCode="#\ ???/???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0"/>
      <name val="Arial"/>
      <family val="2"/>
    </font>
    <font>
      <u/>
      <sz val="11"/>
      <color theme="10"/>
      <name val="Calibri"/>
      <family val="2"/>
    </font>
    <font>
      <b/>
      <sz val="16"/>
      <color indexed="53"/>
      <name val="Bell MT"/>
      <family val="1"/>
    </font>
    <font>
      <sz val="11"/>
      <name val="Calibri"/>
      <family val="2"/>
      <scheme val="minor"/>
    </font>
    <font>
      <sz val="11"/>
      <color theme="1"/>
      <name val="Book Antiqua"/>
      <family val="1"/>
    </font>
    <font>
      <vertAlign val="superscript"/>
      <sz val="11"/>
      <color theme="1"/>
      <name val="Book Antiqua"/>
      <family val="1"/>
    </font>
    <font>
      <b/>
      <sz val="11"/>
      <color theme="0"/>
      <name val="Book Antiqua"/>
      <family val="1"/>
    </font>
    <font>
      <u/>
      <sz val="11"/>
      <color theme="1"/>
      <name val="Book Antiqua"/>
      <family val="1"/>
    </font>
    <font>
      <b/>
      <sz val="11"/>
      <name val="Book Antiqua"/>
      <family val="1"/>
    </font>
    <font>
      <u/>
      <sz val="11"/>
      <color theme="10"/>
      <name val="Calibri"/>
      <family val="2"/>
      <scheme val="minor"/>
    </font>
    <font>
      <sz val="16"/>
      <color theme="1"/>
      <name val="Book Antiqua"/>
      <family val="1"/>
    </font>
    <font>
      <u/>
      <sz val="16"/>
      <color theme="10"/>
      <name val="Calibri"/>
      <family val="2"/>
      <scheme val="minor"/>
    </font>
    <font>
      <sz val="16"/>
      <color rgb="FFFF0000"/>
      <name val="Book Antiqua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</borders>
  <cellStyleXfs count="18">
    <xf numFmtId="0" fontId="0" fillId="0" borderId="0"/>
    <xf numFmtId="0" fontId="3" fillId="5" borderId="1">
      <alignment wrapText="1"/>
    </xf>
    <xf numFmtId="0" fontId="3" fillId="5" borderId="1">
      <alignment horizontal="centerContinuous" wrapText="1"/>
    </xf>
    <xf numFmtId="44" fontId="4" fillId="0" borderId="0" applyFont="0" applyFill="0" applyBorder="0" applyAlignment="0" applyProtection="0"/>
    <xf numFmtId="165" fontId="5" fillId="0" borderId="0"/>
    <xf numFmtId="166" fontId="6" fillId="0" borderId="0" applyFont="0" applyFill="0" applyBorder="0" applyProtection="0">
      <alignment horizontal="center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1" fillId="0" borderId="0" applyFont="0" applyFill="0" applyBorder="0" applyAlignment="0" applyProtection="0"/>
    <xf numFmtId="167" fontId="8" fillId="6" borderId="2">
      <alignment horizontal="left" indent="2"/>
    </xf>
    <xf numFmtId="0" fontId="4" fillId="7" borderId="1">
      <alignment horizontal="centerContinuous" wrapText="1"/>
    </xf>
    <xf numFmtId="0" fontId="4" fillId="0" borderId="0">
      <alignment wrapText="1"/>
    </xf>
    <xf numFmtId="0" fontId="4" fillId="8" borderId="1">
      <alignment horizontal="centerContinuous" wrapText="1"/>
    </xf>
    <xf numFmtId="0" fontId="1" fillId="0" borderId="0"/>
    <xf numFmtId="0" fontId="2" fillId="3" borderId="1">
      <alignment wrapText="1"/>
    </xf>
    <xf numFmtId="0" fontId="9" fillId="4" borderId="1">
      <alignment horizontal="centerContinuous" wrapText="1"/>
    </xf>
    <xf numFmtId="0" fontId="4" fillId="2" borderId="1" applyFont="0">
      <alignment horizontal="centerContinuous" wrapText="1"/>
    </xf>
    <xf numFmtId="0" fontId="15" fillId="0" borderId="0" applyNumberFormat="0" applyFill="0" applyBorder="0" applyAlignment="0" applyProtection="0"/>
  </cellStyleXfs>
  <cellXfs count="13">
    <xf numFmtId="0" fontId="0" fillId="0" borderId="0" xfId="0"/>
    <xf numFmtId="0" fontId="10" fillId="0" borderId="0" xfId="0" applyFont="1"/>
    <xf numFmtId="0" fontId="12" fillId="9" borderId="0" xfId="0" applyFont="1" applyFill="1"/>
    <xf numFmtId="0" fontId="12" fillId="9" borderId="0" xfId="0" applyFont="1" applyFill="1" applyAlignment="1">
      <alignment horizontal="center"/>
    </xf>
    <xf numFmtId="2" fontId="12" fillId="3" borderId="0" xfId="0" applyNumberFormat="1" applyFont="1" applyFill="1" applyAlignment="1">
      <alignment horizontal="center"/>
    </xf>
    <xf numFmtId="0" fontId="12" fillId="10" borderId="0" xfId="0" applyFont="1" applyFill="1" applyAlignment="1">
      <alignment horizont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/>
    <xf numFmtId="0" fontId="12" fillId="0" borderId="0" xfId="0" applyFont="1" applyFill="1"/>
    <xf numFmtId="2" fontId="14" fillId="0" borderId="0" xfId="0" applyNumberFormat="1" applyFont="1" applyFill="1" applyAlignment="1">
      <alignment horizontal="center"/>
    </xf>
    <xf numFmtId="0" fontId="16" fillId="0" borderId="0" xfId="0" applyFont="1"/>
    <xf numFmtId="0" fontId="17" fillId="0" borderId="0" xfId="17" applyFont="1"/>
    <xf numFmtId="0" fontId="18" fillId="0" borderId="0" xfId="0" applyFont="1"/>
  </cellXfs>
  <cellStyles count="18">
    <cellStyle name="blue" xfId="1"/>
    <cellStyle name="bluecenteraccrossselection" xfId="2"/>
    <cellStyle name="Currency 2" xfId="3"/>
    <cellStyle name="Currency Round to thousands" xfId="4"/>
    <cellStyle name="DarkBlueLabel" xfId="14"/>
    <cellStyle name="Four-Digit Year" xfId="5"/>
    <cellStyle name="Hyperlink" xfId="17" builtinId="8"/>
    <cellStyle name="Hyperlink 2" xfId="6"/>
    <cellStyle name="LightYellowLabelCentered" xfId="15"/>
    <cellStyle name="Normal" xfId="0" builtinId="0"/>
    <cellStyle name="Normal 2" xfId="7"/>
    <cellStyle name="Normal 2 2" xfId="13"/>
    <cellStyle name="Percent 2" xfId="8"/>
    <cellStyle name="Rad" xfId="9"/>
    <cellStyle name="redcenteraccrossselection" xfId="10"/>
    <cellStyle name="Wrap Text" xfId="11"/>
    <cellStyle name="yellowcenteraccrossselection" xfId="12"/>
    <cellStyle name="YellowCenterAcrossSelection" xfId="16"/>
  </cellStyles>
  <dxfs count="4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Microsoft\Windows\Temporary%20Internet%20Files\Low\Content.IE5\E8MR10H7\Busn210ch0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sun.edu/public_html/CourseBase/Probability/S-3-Dist-Historical/Hisrorical-Par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>
        <row r="1">
          <cell r="B1">
            <v>10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B8">
            <v>71</v>
          </cell>
        </row>
        <row r="9">
          <cell r="B9">
            <v>171</v>
          </cell>
        </row>
        <row r="12"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a.MeanStdProbGroupData"/>
      <sheetName val="2b.UniformDiscrete"/>
      <sheetName val="2c.ContinousHistogram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0qxtq66CbY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abSelected="1" workbookViewId="0">
      <selection activeCell="N17" sqref="N17"/>
    </sheetView>
  </sheetViews>
  <sheetFormatPr defaultColWidth="9.140625" defaultRowHeight="16.5" x14ac:dyDescent="0.3"/>
  <cols>
    <col min="1" max="11" width="9.28515625" style="1" bestFit="1" customWidth="1"/>
    <col min="12" max="13" width="9.140625" style="1"/>
    <col min="14" max="15" width="9.28515625" style="1" bestFit="1" customWidth="1"/>
    <col min="16" max="16" width="9.5703125" style="1" bestFit="1" customWidth="1"/>
    <col min="17" max="16384" width="9.140625" style="1"/>
  </cols>
  <sheetData>
    <row r="1" spans="1:25" s="10" customFormat="1" ht="21" x14ac:dyDescent="0.35">
      <c r="A1" s="12" t="s">
        <v>8</v>
      </c>
      <c r="B1" s="12"/>
      <c r="C1" s="12"/>
      <c r="D1" s="12"/>
      <c r="E1" s="11" t="s">
        <v>7</v>
      </c>
    </row>
    <row r="3" spans="1:25" x14ac:dyDescent="0.3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25" x14ac:dyDescent="0.3">
      <c r="A4" s="3">
        <f ca="1">INT(10*_xlfn.NORM.INV(RAND(),500,200))</f>
        <v>5463</v>
      </c>
      <c r="B4" s="3">
        <f t="shared" ref="B4:J10" ca="1" si="0">INT(10*_xlfn.NORM.INV(RAND(),500,200))</f>
        <v>1637</v>
      </c>
      <c r="C4" s="3">
        <f t="shared" ca="1" si="0"/>
        <v>2353</v>
      </c>
      <c r="D4" s="3">
        <f t="shared" ca="1" si="0"/>
        <v>5567</v>
      </c>
      <c r="E4" s="3">
        <f t="shared" ca="1" si="0"/>
        <v>4819</v>
      </c>
      <c r="F4" s="3">
        <f t="shared" ca="1" si="0"/>
        <v>5757</v>
      </c>
      <c r="G4" s="3">
        <f t="shared" ca="1" si="0"/>
        <v>5835</v>
      </c>
      <c r="H4" s="3">
        <f t="shared" ca="1" si="0"/>
        <v>4381</v>
      </c>
      <c r="I4" s="3">
        <f t="shared" ca="1" si="0"/>
        <v>2281</v>
      </c>
      <c r="J4" s="3">
        <f t="shared" ca="1" si="0"/>
        <v>3820</v>
      </c>
    </row>
    <row r="5" spans="1:25" x14ac:dyDescent="0.3">
      <c r="A5" s="3">
        <f t="shared" ref="A5:A10" ca="1" si="1">INT(10*_xlfn.NORM.INV(RAND(),500,200))</f>
        <v>3776</v>
      </c>
      <c r="B5" s="3">
        <f t="shared" ca="1" si="0"/>
        <v>4136</v>
      </c>
      <c r="C5" s="3">
        <f t="shared" ca="1" si="0"/>
        <v>7066</v>
      </c>
      <c r="D5" s="3">
        <f t="shared" ca="1" si="0"/>
        <v>7620</v>
      </c>
      <c r="E5" s="3">
        <f t="shared" ca="1" si="0"/>
        <v>6210</v>
      </c>
      <c r="F5" s="3">
        <f t="shared" ca="1" si="0"/>
        <v>7943</v>
      </c>
      <c r="G5" s="3">
        <f t="shared" ca="1" si="0"/>
        <v>7543</v>
      </c>
      <c r="H5" s="3">
        <f t="shared" ca="1" si="0"/>
        <v>4442</v>
      </c>
      <c r="I5" s="3">
        <f t="shared" ca="1" si="0"/>
        <v>6945</v>
      </c>
      <c r="J5" s="3">
        <f t="shared" ca="1" si="0"/>
        <v>4905</v>
      </c>
    </row>
    <row r="6" spans="1:25" x14ac:dyDescent="0.3">
      <c r="A6" s="3">
        <f t="shared" ca="1" si="1"/>
        <v>6736</v>
      </c>
      <c r="B6" s="3">
        <f t="shared" ca="1" si="0"/>
        <v>4089</v>
      </c>
      <c r="C6" s="3">
        <f t="shared" ca="1" si="0"/>
        <v>3804</v>
      </c>
      <c r="D6" s="3">
        <f t="shared" ca="1" si="0"/>
        <v>6116</v>
      </c>
      <c r="E6" s="3">
        <f t="shared" ca="1" si="0"/>
        <v>6684</v>
      </c>
      <c r="F6" s="3">
        <f t="shared" ca="1" si="0"/>
        <v>1413</v>
      </c>
      <c r="G6" s="3">
        <f t="shared" ca="1" si="0"/>
        <v>3752</v>
      </c>
      <c r="H6" s="3">
        <f t="shared" ca="1" si="0"/>
        <v>1708</v>
      </c>
      <c r="I6" s="3">
        <f t="shared" ca="1" si="0"/>
        <v>4492</v>
      </c>
      <c r="J6" s="3">
        <f t="shared" ca="1" si="0"/>
        <v>6544</v>
      </c>
    </row>
    <row r="7" spans="1:25" x14ac:dyDescent="0.3">
      <c r="A7" s="3">
        <f t="shared" ca="1" si="1"/>
        <v>3882</v>
      </c>
      <c r="B7" s="3">
        <f t="shared" ca="1" si="0"/>
        <v>2427</v>
      </c>
      <c r="C7" s="3">
        <f t="shared" ca="1" si="0"/>
        <v>3317</v>
      </c>
      <c r="D7" s="3">
        <f t="shared" ca="1" si="0"/>
        <v>6646</v>
      </c>
      <c r="E7" s="3">
        <f t="shared" ca="1" si="0"/>
        <v>3888</v>
      </c>
      <c r="F7" s="3">
        <f t="shared" ca="1" si="0"/>
        <v>8610</v>
      </c>
      <c r="G7" s="3">
        <f t="shared" ca="1" si="0"/>
        <v>4063</v>
      </c>
      <c r="H7" s="3">
        <f t="shared" ca="1" si="0"/>
        <v>4152</v>
      </c>
      <c r="I7" s="3">
        <f t="shared" ca="1" si="0"/>
        <v>8711</v>
      </c>
      <c r="J7" s="3">
        <f t="shared" ca="1" si="0"/>
        <v>4197</v>
      </c>
    </row>
    <row r="8" spans="1:25" x14ac:dyDescent="0.3">
      <c r="A8" s="3">
        <f t="shared" ca="1" si="1"/>
        <v>6469</v>
      </c>
      <c r="B8" s="3">
        <f t="shared" ca="1" si="0"/>
        <v>1302</v>
      </c>
      <c r="C8" s="3">
        <f t="shared" ca="1" si="0"/>
        <v>6903</v>
      </c>
      <c r="D8" s="3">
        <f t="shared" ca="1" si="0"/>
        <v>7997</v>
      </c>
      <c r="E8" s="3">
        <f t="shared" ca="1" si="0"/>
        <v>6481</v>
      </c>
      <c r="F8" s="3">
        <f t="shared" ca="1" si="0"/>
        <v>6990</v>
      </c>
      <c r="G8" s="3">
        <f t="shared" ca="1" si="0"/>
        <v>1178</v>
      </c>
      <c r="H8" s="3">
        <f t="shared" ca="1" si="0"/>
        <v>3408</v>
      </c>
      <c r="I8" s="3">
        <f t="shared" ca="1" si="0"/>
        <v>7686</v>
      </c>
      <c r="J8" s="3">
        <f t="shared" ca="1" si="0"/>
        <v>2782</v>
      </c>
    </row>
    <row r="9" spans="1:25" x14ac:dyDescent="0.3">
      <c r="A9" s="3">
        <f t="shared" ca="1" si="1"/>
        <v>9691</v>
      </c>
      <c r="B9" s="3">
        <f t="shared" ca="1" si="0"/>
        <v>6594</v>
      </c>
      <c r="C9" s="3">
        <f t="shared" ca="1" si="0"/>
        <v>3883</v>
      </c>
      <c r="D9" s="3">
        <f t="shared" ca="1" si="0"/>
        <v>4559</v>
      </c>
      <c r="E9" s="3">
        <f t="shared" ca="1" si="0"/>
        <v>4530</v>
      </c>
      <c r="F9" s="3">
        <f t="shared" ca="1" si="0"/>
        <v>5921</v>
      </c>
      <c r="G9" s="3">
        <f t="shared" ca="1" si="0"/>
        <v>4310</v>
      </c>
      <c r="H9" s="3">
        <f t="shared" ca="1" si="0"/>
        <v>3932</v>
      </c>
      <c r="I9" s="3">
        <f t="shared" ca="1" si="0"/>
        <v>2641</v>
      </c>
      <c r="J9" s="3">
        <f t="shared" ca="1" si="0"/>
        <v>5765</v>
      </c>
    </row>
    <row r="10" spans="1:25" x14ac:dyDescent="0.3">
      <c r="A10" s="3">
        <f t="shared" ca="1" si="1"/>
        <v>3238</v>
      </c>
      <c r="B10" s="3">
        <f t="shared" ca="1" si="0"/>
        <v>7163</v>
      </c>
      <c r="C10" s="3">
        <f t="shared" ca="1" si="0"/>
        <v>10982</v>
      </c>
      <c r="D10" s="3">
        <f t="shared" ca="1" si="0"/>
        <v>5255</v>
      </c>
      <c r="E10" s="3">
        <f t="shared" ca="1" si="0"/>
        <v>4738</v>
      </c>
      <c r="F10" s="3">
        <f t="shared" ca="1" si="0"/>
        <v>7069</v>
      </c>
      <c r="G10" s="3">
        <f t="shared" ca="1" si="0"/>
        <v>3422</v>
      </c>
      <c r="H10" s="3">
        <f t="shared" ca="1" si="0"/>
        <v>7885</v>
      </c>
      <c r="I10" s="3">
        <f t="shared" ca="1" si="0"/>
        <v>5793</v>
      </c>
      <c r="J10" s="3">
        <f t="shared" ca="1" si="0"/>
        <v>5331</v>
      </c>
    </row>
    <row r="11" spans="1:25" x14ac:dyDescent="0.3">
      <c r="A11" s="3" t="s">
        <v>0</v>
      </c>
      <c r="B11" s="3">
        <f ca="1">AVERAGE(A4:J10)</f>
        <v>5166.1142857142859</v>
      </c>
      <c r="C11" s="3" t="s">
        <v>1</v>
      </c>
      <c r="D11" s="3">
        <f ca="1">_xlfn.STDEV.S(A4:J10)</f>
        <v>2087.3757850250404</v>
      </c>
    </row>
    <row r="12" spans="1:25" customFormat="1" ht="15" x14ac:dyDescent="0.25"/>
    <row r="13" spans="1:25" customFormat="1" ht="15" x14ac:dyDescent="0.25">
      <c r="A13">
        <f ca="1">A4-$B$11</f>
        <v>296.88571428571413</v>
      </c>
      <c r="B13">
        <f t="shared" ref="B13:J13" ca="1" si="2">B4-$B$11</f>
        <v>-3529.1142857142859</v>
      </c>
      <c r="C13">
        <f t="shared" ca="1" si="2"/>
        <v>-2813.1142857142859</v>
      </c>
      <c r="D13">
        <f t="shared" ca="1" si="2"/>
        <v>400.88571428571413</v>
      </c>
      <c r="E13">
        <f t="shared" ca="1" si="2"/>
        <v>-347.11428571428587</v>
      </c>
      <c r="F13">
        <f t="shared" ca="1" si="2"/>
        <v>590.88571428571413</v>
      </c>
      <c r="G13">
        <f t="shared" ca="1" si="2"/>
        <v>668.88571428571413</v>
      </c>
      <c r="H13">
        <f t="shared" ca="1" si="2"/>
        <v>-785.11428571428587</v>
      </c>
      <c r="I13">
        <f t="shared" ca="1" si="2"/>
        <v>-2885.1142857142859</v>
      </c>
      <c r="J13">
        <f t="shared" ca="1" si="2"/>
        <v>-1346.1142857142859</v>
      </c>
    </row>
    <row r="14" spans="1:25" customFormat="1" ht="15" x14ac:dyDescent="0.25">
      <c r="A14">
        <f t="shared" ref="A14:J14" ca="1" si="3">A5-$B$11</f>
        <v>-1390.1142857142859</v>
      </c>
      <c r="B14">
        <f t="shared" ca="1" si="3"/>
        <v>-1030.1142857142859</v>
      </c>
      <c r="C14">
        <f t="shared" ca="1" si="3"/>
        <v>1899.8857142857141</v>
      </c>
      <c r="D14">
        <f t="shared" ca="1" si="3"/>
        <v>2453.8857142857141</v>
      </c>
      <c r="E14">
        <f t="shared" ca="1" si="3"/>
        <v>1043.8857142857141</v>
      </c>
      <c r="F14">
        <f t="shared" ca="1" si="3"/>
        <v>2776.8857142857141</v>
      </c>
      <c r="G14">
        <f t="shared" ca="1" si="3"/>
        <v>2376.8857142857141</v>
      </c>
      <c r="H14">
        <f t="shared" ca="1" si="3"/>
        <v>-724.11428571428587</v>
      </c>
      <c r="I14">
        <f t="shared" ca="1" si="3"/>
        <v>1778.8857142857141</v>
      </c>
      <c r="J14">
        <f t="shared" ca="1" si="3"/>
        <v>-261.11428571428587</v>
      </c>
    </row>
    <row r="15" spans="1:25" customFormat="1" x14ac:dyDescent="0.3">
      <c r="A15">
        <f t="shared" ref="A15:J15" ca="1" si="4">A6-$B$11</f>
        <v>1569.8857142857141</v>
      </c>
      <c r="B15">
        <f t="shared" ca="1" si="4"/>
        <v>-1077.1142857142859</v>
      </c>
      <c r="C15">
        <f t="shared" ca="1" si="4"/>
        <v>-1362.1142857142859</v>
      </c>
      <c r="D15">
        <f t="shared" ca="1" si="4"/>
        <v>949.88571428571413</v>
      </c>
      <c r="E15">
        <f t="shared" ca="1" si="4"/>
        <v>1517.8857142857141</v>
      </c>
      <c r="F15">
        <f t="shared" ca="1" si="4"/>
        <v>-3753.1142857142859</v>
      </c>
      <c r="G15">
        <f t="shared" ca="1" si="4"/>
        <v>-1414.1142857142859</v>
      </c>
      <c r="H15">
        <f t="shared" ca="1" si="4"/>
        <v>-3458.1142857142859</v>
      </c>
      <c r="I15">
        <f t="shared" ca="1" si="4"/>
        <v>-674.11428571428587</v>
      </c>
      <c r="J15">
        <f t="shared" ca="1" si="4"/>
        <v>1377.8857142857141</v>
      </c>
      <c r="N15" s="1" t="s">
        <v>9</v>
      </c>
      <c r="O15" s="1"/>
      <c r="S15" s="1"/>
      <c r="T15" s="1"/>
    </row>
    <row r="16" spans="1:25" customFormat="1" x14ac:dyDescent="0.3">
      <c r="A16">
        <f t="shared" ref="A16:J16" ca="1" si="5">A7-$B$11</f>
        <v>-1284.1142857142859</v>
      </c>
      <c r="B16">
        <f t="shared" ca="1" si="5"/>
        <v>-2739.1142857142859</v>
      </c>
      <c r="C16">
        <f t="shared" ca="1" si="5"/>
        <v>-1849.1142857142859</v>
      </c>
      <c r="D16">
        <f t="shared" ca="1" si="5"/>
        <v>1479.8857142857141</v>
      </c>
      <c r="E16">
        <f t="shared" ca="1" si="5"/>
        <v>-1278.1142857142859</v>
      </c>
      <c r="F16">
        <f t="shared" ca="1" si="5"/>
        <v>3443.8857142857141</v>
      </c>
      <c r="G16">
        <f t="shared" ca="1" si="5"/>
        <v>-1103.1142857142859</v>
      </c>
      <c r="H16">
        <f t="shared" ca="1" si="5"/>
        <v>-1014.1142857142859</v>
      </c>
      <c r="I16">
        <f t="shared" ca="1" si="5"/>
        <v>3544.8857142857141</v>
      </c>
      <c r="J16">
        <f t="shared" ca="1" si="5"/>
        <v>-969.11428571428587</v>
      </c>
      <c r="N16" s="1" t="s">
        <v>10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4" customFormat="1" x14ac:dyDescent="0.3">
      <c r="A17">
        <f t="shared" ref="A17:J17" ca="1" si="6">A8-$B$11</f>
        <v>1302.8857142857141</v>
      </c>
      <c r="B17">
        <f t="shared" ca="1" si="6"/>
        <v>-3864.1142857142859</v>
      </c>
      <c r="C17">
        <f t="shared" ca="1" si="6"/>
        <v>1736.8857142857141</v>
      </c>
      <c r="D17">
        <f t="shared" ca="1" si="6"/>
        <v>2830.8857142857141</v>
      </c>
      <c r="E17">
        <f t="shared" ca="1" si="6"/>
        <v>1314.8857142857141</v>
      </c>
      <c r="F17">
        <f t="shared" ca="1" si="6"/>
        <v>1823.8857142857141</v>
      </c>
      <c r="G17">
        <f t="shared" ca="1" si="6"/>
        <v>-3988.1142857142859</v>
      </c>
      <c r="H17">
        <f t="shared" ca="1" si="6"/>
        <v>-1758.1142857142859</v>
      </c>
      <c r="I17">
        <f t="shared" ca="1" si="6"/>
        <v>2519.8857142857141</v>
      </c>
      <c r="J17">
        <f t="shared" ca="1" si="6"/>
        <v>-2384.1142857142859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customFormat="1" ht="15" x14ac:dyDescent="0.25">
      <c r="A18">
        <f t="shared" ref="A18:J18" ca="1" si="7">A9-$B$11</f>
        <v>4524.8857142857141</v>
      </c>
      <c r="B18">
        <f t="shared" ca="1" si="7"/>
        <v>1427.8857142857141</v>
      </c>
      <c r="C18">
        <f t="shared" ca="1" si="7"/>
        <v>-1283.1142857142859</v>
      </c>
      <c r="D18">
        <f t="shared" ca="1" si="7"/>
        <v>-607.11428571428587</v>
      </c>
      <c r="E18">
        <f t="shared" ca="1" si="7"/>
        <v>-636.11428571428587</v>
      </c>
      <c r="F18">
        <f t="shared" ca="1" si="7"/>
        <v>754.88571428571413</v>
      </c>
      <c r="G18">
        <f t="shared" ca="1" si="7"/>
        <v>-856.11428571428587</v>
      </c>
      <c r="H18">
        <f t="shared" ca="1" si="7"/>
        <v>-1234.1142857142859</v>
      </c>
      <c r="I18">
        <f t="shared" ca="1" si="7"/>
        <v>-2525.1142857142859</v>
      </c>
      <c r="J18">
        <f t="shared" ca="1" si="7"/>
        <v>598.88571428571413</v>
      </c>
      <c r="K18" t="s">
        <v>5</v>
      </c>
      <c r="L18" t="s">
        <v>6</v>
      </c>
    </row>
    <row r="19" spans="1:24" customFormat="1" ht="18" x14ac:dyDescent="0.3">
      <c r="A19">
        <f t="shared" ref="A19:J19" ca="1" si="8">A10-$B$11</f>
        <v>-1928.1142857142859</v>
      </c>
      <c r="B19">
        <f t="shared" ca="1" si="8"/>
        <v>1996.8857142857141</v>
      </c>
      <c r="C19">
        <f t="shared" ca="1" si="8"/>
        <v>5815.8857142857141</v>
      </c>
      <c r="D19">
        <f t="shared" ca="1" si="8"/>
        <v>88.88571428571413</v>
      </c>
      <c r="E19">
        <f t="shared" ca="1" si="8"/>
        <v>-428.11428571428587</v>
      </c>
      <c r="F19">
        <f t="shared" ca="1" si="8"/>
        <v>1902.8857142857141</v>
      </c>
      <c r="G19">
        <f t="shared" ca="1" si="8"/>
        <v>-1744.1142857142859</v>
      </c>
      <c r="H19">
        <f t="shared" ca="1" si="8"/>
        <v>2718.8857142857141</v>
      </c>
      <c r="I19">
        <f t="shared" ca="1" si="8"/>
        <v>626.88571428571413</v>
      </c>
      <c r="J19">
        <f t="shared" ca="1" si="8"/>
        <v>164.88571428571413</v>
      </c>
      <c r="K19">
        <f ca="1">COUNTIF(A13:J19,"&gt;0")</f>
        <v>34</v>
      </c>
      <c r="L19">
        <f ca="1">K19/COUNT(A13:J19)</f>
        <v>0.48571428571428571</v>
      </c>
      <c r="N19" s="1" t="s">
        <v>4</v>
      </c>
      <c r="O19" s="1"/>
      <c r="P19" s="1"/>
      <c r="Q19" s="1"/>
      <c r="R19" s="1"/>
      <c r="S19" s="1"/>
    </row>
    <row r="20" spans="1:24" customFormat="1" x14ac:dyDescent="0.3">
      <c r="N20" s="7">
        <v>1.1000000000000001</v>
      </c>
      <c r="O20" s="1">
        <f t="shared" ref="O20:O39" si="9">1-1/(N20^2)</f>
        <v>0.17355371900826455</v>
      </c>
    </row>
    <row r="21" spans="1:24" x14ac:dyDescent="0.3">
      <c r="N21" s="7">
        <f>N20+0.1</f>
        <v>1.2000000000000002</v>
      </c>
      <c r="O21" s="1">
        <f>1-1/(N21^2)</f>
        <v>0.30555555555555569</v>
      </c>
    </row>
    <row r="22" spans="1:24" x14ac:dyDescent="0.3">
      <c r="A22" s="8" t="s">
        <v>3</v>
      </c>
      <c r="B22" s="8"/>
      <c r="C22" s="8"/>
      <c r="D22" s="8"/>
      <c r="E22" s="8"/>
      <c r="F22" s="8"/>
      <c r="G22" s="8"/>
      <c r="H22" s="8"/>
      <c r="I22" s="8"/>
      <c r="J22" s="8"/>
      <c r="N22" s="7">
        <f t="shared" ref="N22:N38" si="10">N21+0.1</f>
        <v>1.3000000000000003</v>
      </c>
      <c r="O22" s="1">
        <f t="shared" si="9"/>
        <v>0.40828402366863925</v>
      </c>
    </row>
    <row r="23" spans="1:24" x14ac:dyDescent="0.3">
      <c r="A23" s="9">
        <f t="shared" ref="A23:J23" ca="1" si="11">(A4-$B$11)/$D$11</f>
        <v>0.14222916468399707</v>
      </c>
      <c r="B23" s="9">
        <f t="shared" ca="1" si="11"/>
        <v>-1.6906942731789667</v>
      </c>
      <c r="C23" s="9">
        <f t="shared" ca="1" si="11"/>
        <v>-1.3476798504110938</v>
      </c>
      <c r="D23" s="9">
        <f t="shared" ca="1" si="11"/>
        <v>0.19205248866145347</v>
      </c>
      <c r="E23" s="9">
        <f t="shared" ca="1" si="11"/>
        <v>-0.16629218763794457</v>
      </c>
      <c r="F23" s="9">
        <f t="shared" ca="1" si="11"/>
        <v>0.28307586900488346</v>
      </c>
      <c r="G23" s="9">
        <f t="shared" ca="1" si="11"/>
        <v>0.32044336198797579</v>
      </c>
      <c r="H23" s="9">
        <f t="shared" ca="1" si="11"/>
        <v>-0.37612503285069371</v>
      </c>
      <c r="I23" s="9">
        <f t="shared" ca="1" si="11"/>
        <v>-1.382172920857025</v>
      </c>
      <c r="J23" s="9">
        <f t="shared" ca="1" si="11"/>
        <v>-0.64488354007524229</v>
      </c>
      <c r="N23" s="7">
        <f t="shared" si="10"/>
        <v>1.4000000000000004</v>
      </c>
      <c r="O23" s="1">
        <f t="shared" si="9"/>
        <v>0.48979591836734726</v>
      </c>
    </row>
    <row r="24" spans="1:24" x14ac:dyDescent="0.3">
      <c r="A24" s="9">
        <f t="shared" ref="A24:J24" ca="1" si="12">(A5-$B$11)/$D$11</f>
        <v>-0.66596263868108918</v>
      </c>
      <c r="B24" s="9">
        <f t="shared" ca="1" si="12"/>
        <v>-0.49349728645143237</v>
      </c>
      <c r="C24" s="9">
        <f t="shared" ca="1" si="12"/>
        <v>0.91017905252883002</v>
      </c>
      <c r="D24" s="9">
        <f t="shared" ca="1" si="12"/>
        <v>1.1755840667933575</v>
      </c>
      <c r="E24" s="9">
        <f t="shared" ca="1" si="12"/>
        <v>0.50009477056053497</v>
      </c>
      <c r="F24" s="9">
        <f t="shared" ca="1" si="12"/>
        <v>1.3303238133771884</v>
      </c>
      <c r="G24" s="9">
        <f t="shared" ca="1" si="12"/>
        <v>1.1386956442331253</v>
      </c>
      <c r="H24" s="9">
        <f t="shared" ca="1" si="12"/>
        <v>-0.34690173705622407</v>
      </c>
      <c r="I24" s="9">
        <f t="shared" ca="1" si="12"/>
        <v>0.85221153136275096</v>
      </c>
      <c r="J24" s="9">
        <f t="shared" ca="1" si="12"/>
        <v>-0.125092131271971</v>
      </c>
      <c r="N24" s="7">
        <f t="shared" si="10"/>
        <v>1.5000000000000004</v>
      </c>
      <c r="O24" s="1">
        <f t="shared" si="9"/>
        <v>0.5555555555555558</v>
      </c>
    </row>
    <row r="25" spans="1:24" x14ac:dyDescent="0.3">
      <c r="A25" s="9">
        <f t="shared" ref="A25:J25" ca="1" si="13">(A6-$B$11)/$D$11</f>
        <v>0.75208581298497801</v>
      </c>
      <c r="B25" s="9">
        <f t="shared" ca="1" si="13"/>
        <v>-0.51601359632585975</v>
      </c>
      <c r="C25" s="9">
        <f t="shared" ca="1" si="13"/>
        <v>-0.65254866684100477</v>
      </c>
      <c r="D25" s="9">
        <f t="shared" ca="1" si="13"/>
        <v>0.45506215081168011</v>
      </c>
      <c r="E25" s="9">
        <f t="shared" ca="1" si="13"/>
        <v>0.72717415099624982</v>
      </c>
      <c r="F25" s="9">
        <f t="shared" ca="1" si="13"/>
        <v>-1.7980060478996422</v>
      </c>
      <c r="G25" s="9">
        <f t="shared" ca="1" si="13"/>
        <v>-0.67746032882973295</v>
      </c>
      <c r="H25" s="9">
        <f t="shared" ca="1" si="13"/>
        <v>-1.6566802731558956</v>
      </c>
      <c r="I25" s="9">
        <f t="shared" ca="1" si="13"/>
        <v>-0.32294821591321621</v>
      </c>
      <c r="J25" s="9">
        <f t="shared" ca="1" si="13"/>
        <v>0.66010429179582764</v>
      </c>
      <c r="N25" s="7">
        <f t="shared" si="10"/>
        <v>1.6000000000000005</v>
      </c>
      <c r="O25" s="1">
        <f t="shared" si="9"/>
        <v>0.60937500000000022</v>
      </c>
    </row>
    <row r="26" spans="1:24" x14ac:dyDescent="0.3">
      <c r="A26" s="9">
        <f t="shared" ref="A26:J26" ca="1" si="14">(A7-$B$11)/$D$11</f>
        <v>-0.61518117385791249</v>
      </c>
      <c r="B26" s="9">
        <f t="shared" ca="1" si="14"/>
        <v>-1.3122286391194422</v>
      </c>
      <c r="C26" s="9">
        <f t="shared" ca="1" si="14"/>
        <v>-0.88585596277390166</v>
      </c>
      <c r="D26" s="9">
        <f t="shared" ca="1" si="14"/>
        <v>0.70896947492756379</v>
      </c>
      <c r="E26" s="9">
        <f t="shared" ca="1" si="14"/>
        <v>-0.61230675132075152</v>
      </c>
      <c r="F26" s="9">
        <f t="shared" ca="1" si="14"/>
        <v>1.6498637854249139</v>
      </c>
      <c r="G26" s="9">
        <f t="shared" ca="1" si="14"/>
        <v>-0.52846942732022384</v>
      </c>
      <c r="H26" s="9">
        <f t="shared" ca="1" si="14"/>
        <v>-0.48583215968566984</v>
      </c>
      <c r="I26" s="9">
        <f t="shared" ca="1" si="14"/>
        <v>1.6982498981337897</v>
      </c>
      <c r="J26" s="9">
        <f t="shared" ca="1" si="14"/>
        <v>-0.46427399065696273</v>
      </c>
      <c r="N26" s="7">
        <f t="shared" si="10"/>
        <v>1.7000000000000006</v>
      </c>
      <c r="O26" s="1">
        <f t="shared" si="9"/>
        <v>0.65397923875432551</v>
      </c>
    </row>
    <row r="27" spans="1:24" x14ac:dyDescent="0.3">
      <c r="A27" s="9">
        <f t="shared" ref="A27:J27" ca="1" si="15">(A8-$B$11)/$D$11</f>
        <v>0.62417401008131579</v>
      </c>
      <c r="B27" s="9">
        <f t="shared" ca="1" si="15"/>
        <v>-1.8511828648371196</v>
      </c>
      <c r="C27" s="9">
        <f t="shared" ca="1" si="15"/>
        <v>0.83209057360262439</v>
      </c>
      <c r="D27" s="9">
        <f t="shared" ca="1" si="15"/>
        <v>1.356193616211637</v>
      </c>
      <c r="E27" s="9">
        <f t="shared" ca="1" si="15"/>
        <v>0.62992285515563773</v>
      </c>
      <c r="F27" s="9">
        <f t="shared" ca="1" si="15"/>
        <v>0.87376970039145807</v>
      </c>
      <c r="G27" s="9">
        <f t="shared" ca="1" si="15"/>
        <v>-1.9105875972717792</v>
      </c>
      <c r="H27" s="9">
        <f t="shared" ca="1" si="15"/>
        <v>-0.84226055429362723</v>
      </c>
      <c r="I27" s="9">
        <f t="shared" ca="1" si="15"/>
        <v>1.2072027147021278</v>
      </c>
      <c r="J27" s="9">
        <f t="shared" ca="1" si="15"/>
        <v>-1.1421586390040861</v>
      </c>
      <c r="N27" s="7">
        <f t="shared" si="10"/>
        <v>1.8000000000000007</v>
      </c>
      <c r="O27" s="1">
        <f t="shared" si="9"/>
        <v>0.69135802469135821</v>
      </c>
    </row>
    <row r="28" spans="1:24" x14ac:dyDescent="0.3">
      <c r="A28" s="9">
        <f t="shared" ref="A28:J28" ca="1" si="16">(A9-$B$11)/$D$11</f>
        <v>2.1677389125367443</v>
      </c>
      <c r="B28" s="9">
        <f t="shared" ca="1" si="16"/>
        <v>0.68405781293883561</v>
      </c>
      <c r="C28" s="9">
        <f t="shared" ca="1" si="16"/>
        <v>-0.61470210343505227</v>
      </c>
      <c r="D28" s="9">
        <f t="shared" ca="1" si="16"/>
        <v>-0.2908504975815856</v>
      </c>
      <c r="E28" s="9">
        <f t="shared" ca="1" si="16"/>
        <v>-0.30474353984453018</v>
      </c>
      <c r="F28" s="9">
        <f t="shared" ca="1" si="16"/>
        <v>0.36164341835394936</v>
      </c>
      <c r="G28" s="9">
        <f t="shared" ca="1" si="16"/>
        <v>-0.41013903287376491</v>
      </c>
      <c r="H28" s="9">
        <f t="shared" ca="1" si="16"/>
        <v>-0.59122765271490452</v>
      </c>
      <c r="I28" s="9">
        <f t="shared" ca="1" si="16"/>
        <v>-1.2097075686273684</v>
      </c>
      <c r="J28" s="9">
        <f t="shared" ca="1" si="16"/>
        <v>0.28690843238776476</v>
      </c>
      <c r="N28" s="7">
        <f t="shared" si="10"/>
        <v>1.9000000000000008</v>
      </c>
      <c r="O28" s="1">
        <f t="shared" si="9"/>
        <v>0.72299168975069272</v>
      </c>
    </row>
    <row r="29" spans="1:24" x14ac:dyDescent="0.3">
      <c r="A29" s="9">
        <f t="shared" ref="A29:J29" ca="1" si="17">(A10-$B$11)/$D$11</f>
        <v>-0.92370252617985404</v>
      </c>
      <c r="B29" s="9">
        <f t="shared" ca="1" si="17"/>
        <v>0.95664888354626543</v>
      </c>
      <c r="C29" s="9">
        <f t="shared" ca="1" si="17"/>
        <v>2.7862188284492082</v>
      </c>
      <c r="D29" s="9">
        <f t="shared" ca="1" si="17"/>
        <v>4.2582516729084238E-2</v>
      </c>
      <c r="E29" s="9">
        <f t="shared" ca="1" si="17"/>
        <v>-0.20509689188961736</v>
      </c>
      <c r="F29" s="9">
        <f t="shared" ca="1" si="17"/>
        <v>0.91161626379741056</v>
      </c>
      <c r="G29" s="9">
        <f t="shared" ca="1" si="17"/>
        <v>-0.83555356837358508</v>
      </c>
      <c r="H29" s="9">
        <f t="shared" ca="1" si="17"/>
        <v>1.3025377288512994</v>
      </c>
      <c r="I29" s="9">
        <f t="shared" ca="1" si="17"/>
        <v>0.30032240422784917</v>
      </c>
      <c r="J29" s="9">
        <f t="shared" ca="1" si="17"/>
        <v>7.8991868866456233E-2</v>
      </c>
      <c r="N29" s="7">
        <f t="shared" si="10"/>
        <v>2.0000000000000009</v>
      </c>
      <c r="O29" s="1">
        <f t="shared" si="9"/>
        <v>0.75000000000000022</v>
      </c>
    </row>
    <row r="30" spans="1:24" x14ac:dyDescent="0.3">
      <c r="A30" s="4" t="s">
        <v>0</v>
      </c>
      <c r="B30" s="4">
        <f ca="1">AVERAGE(A23:J29)</f>
        <v>-7.4940054162198071E-17</v>
      </c>
      <c r="C30" s="4" t="s">
        <v>1</v>
      </c>
      <c r="D30" s="4">
        <f ca="1">_xlfn.STDEV.S(A23:J29)</f>
        <v>1</v>
      </c>
      <c r="N30" s="7">
        <f>N29+0.1</f>
        <v>2.100000000000001</v>
      </c>
      <c r="O30" s="1">
        <f t="shared" si="9"/>
        <v>0.77324263038548768</v>
      </c>
    </row>
    <row r="31" spans="1:24" x14ac:dyDescent="0.3">
      <c r="N31" s="7">
        <f t="shared" si="10"/>
        <v>2.2000000000000011</v>
      </c>
      <c r="O31" s="1">
        <f t="shared" si="9"/>
        <v>0.79338842975206636</v>
      </c>
    </row>
    <row r="32" spans="1:24" x14ac:dyDescent="0.3">
      <c r="A32" s="5">
        <f t="shared" ref="A32:J32" ca="1" si="18">IF(AND(A23&lt;=$K$32,A23&gt;=-$K$32),1,0)</f>
        <v>1</v>
      </c>
      <c r="B32" s="5">
        <f t="shared" ca="1" si="18"/>
        <v>0</v>
      </c>
      <c r="C32" s="5">
        <f t="shared" ca="1" si="18"/>
        <v>0</v>
      </c>
      <c r="D32" s="5">
        <f t="shared" ca="1" si="18"/>
        <v>1</v>
      </c>
      <c r="E32" s="5">
        <f t="shared" ca="1" si="18"/>
        <v>1</v>
      </c>
      <c r="F32" s="5">
        <f t="shared" ca="1" si="18"/>
        <v>1</v>
      </c>
      <c r="G32" s="5">
        <f t="shared" ca="1" si="18"/>
        <v>1</v>
      </c>
      <c r="H32" s="5">
        <f t="shared" ca="1" si="18"/>
        <v>1</v>
      </c>
      <c r="I32" s="5">
        <f t="shared" ca="1" si="18"/>
        <v>0</v>
      </c>
      <c r="J32" s="5">
        <f t="shared" ca="1" si="18"/>
        <v>1</v>
      </c>
      <c r="K32" s="1">
        <v>1.1000000000000001</v>
      </c>
      <c r="N32" s="7">
        <f t="shared" si="10"/>
        <v>2.3000000000000012</v>
      </c>
      <c r="O32" s="1">
        <f t="shared" si="9"/>
        <v>0.8109640831758036</v>
      </c>
    </row>
    <row r="33" spans="1:15" x14ac:dyDescent="0.3">
      <c r="A33" s="5">
        <f t="shared" ref="A33:J33" ca="1" si="19">IF(AND(A24&lt;=$K$32,A24&gt;=-$K$32),1,0)</f>
        <v>1</v>
      </c>
      <c r="B33" s="5">
        <f t="shared" ca="1" si="19"/>
        <v>1</v>
      </c>
      <c r="C33" s="5">
        <f t="shared" ca="1" si="19"/>
        <v>1</v>
      </c>
      <c r="D33" s="5">
        <f t="shared" ca="1" si="19"/>
        <v>0</v>
      </c>
      <c r="E33" s="5">
        <f t="shared" ca="1" si="19"/>
        <v>1</v>
      </c>
      <c r="F33" s="5">
        <f t="shared" ca="1" si="19"/>
        <v>0</v>
      </c>
      <c r="G33" s="5">
        <f t="shared" ca="1" si="19"/>
        <v>0</v>
      </c>
      <c r="H33" s="5">
        <f t="shared" ca="1" si="19"/>
        <v>1</v>
      </c>
      <c r="I33" s="5">
        <f t="shared" ca="1" si="19"/>
        <v>1</v>
      </c>
      <c r="J33" s="5">
        <f t="shared" ca="1" si="19"/>
        <v>1</v>
      </c>
      <c r="N33" s="7">
        <f t="shared" si="10"/>
        <v>2.4000000000000012</v>
      </c>
      <c r="O33" s="1">
        <f t="shared" si="9"/>
        <v>0.82638888888888906</v>
      </c>
    </row>
    <row r="34" spans="1:15" x14ac:dyDescent="0.3">
      <c r="A34" s="5">
        <f t="shared" ref="A34:J34" ca="1" si="20">IF(AND(A25&lt;=$K$32,A25&gt;=-$K$32),1,0)</f>
        <v>1</v>
      </c>
      <c r="B34" s="5">
        <f t="shared" ca="1" si="20"/>
        <v>1</v>
      </c>
      <c r="C34" s="5">
        <f t="shared" ca="1" si="20"/>
        <v>1</v>
      </c>
      <c r="D34" s="5">
        <f t="shared" ca="1" si="20"/>
        <v>1</v>
      </c>
      <c r="E34" s="5">
        <f t="shared" ca="1" si="20"/>
        <v>1</v>
      </c>
      <c r="F34" s="5">
        <f t="shared" ca="1" si="20"/>
        <v>0</v>
      </c>
      <c r="G34" s="5">
        <f t="shared" ca="1" si="20"/>
        <v>1</v>
      </c>
      <c r="H34" s="5">
        <f t="shared" ca="1" si="20"/>
        <v>0</v>
      </c>
      <c r="I34" s="5">
        <f t="shared" ca="1" si="20"/>
        <v>1</v>
      </c>
      <c r="J34" s="5">
        <f t="shared" ca="1" si="20"/>
        <v>1</v>
      </c>
      <c r="N34" s="7">
        <f t="shared" si="10"/>
        <v>2.5000000000000013</v>
      </c>
      <c r="O34" s="1">
        <f t="shared" si="9"/>
        <v>0.84000000000000019</v>
      </c>
    </row>
    <row r="35" spans="1:15" x14ac:dyDescent="0.3">
      <c r="A35" s="5">
        <f t="shared" ref="A35:J35" ca="1" si="21">IF(AND(A26&lt;=$K$32,A26&gt;=-$K$32),1,0)</f>
        <v>1</v>
      </c>
      <c r="B35" s="5">
        <f t="shared" ca="1" si="21"/>
        <v>0</v>
      </c>
      <c r="C35" s="5">
        <f t="shared" ca="1" si="21"/>
        <v>1</v>
      </c>
      <c r="D35" s="5">
        <f t="shared" ca="1" si="21"/>
        <v>1</v>
      </c>
      <c r="E35" s="5">
        <f t="shared" ca="1" si="21"/>
        <v>1</v>
      </c>
      <c r="F35" s="5">
        <f t="shared" ca="1" si="21"/>
        <v>0</v>
      </c>
      <c r="G35" s="5">
        <f t="shared" ca="1" si="21"/>
        <v>1</v>
      </c>
      <c r="H35" s="5">
        <f t="shared" ca="1" si="21"/>
        <v>1</v>
      </c>
      <c r="I35" s="5">
        <f t="shared" ca="1" si="21"/>
        <v>0</v>
      </c>
      <c r="J35" s="5">
        <f t="shared" ca="1" si="21"/>
        <v>1</v>
      </c>
      <c r="M35" s="6"/>
      <c r="N35" s="7">
        <f t="shared" si="10"/>
        <v>2.6000000000000014</v>
      </c>
      <c r="O35" s="1">
        <f t="shared" si="9"/>
        <v>0.8520710059171599</v>
      </c>
    </row>
    <row r="36" spans="1:15" x14ac:dyDescent="0.3">
      <c r="A36" s="5">
        <f t="shared" ref="A36:J36" ca="1" si="22">IF(AND(A27&lt;=$K$32,A27&gt;=-$K$32),1,0)</f>
        <v>1</v>
      </c>
      <c r="B36" s="5">
        <f t="shared" ca="1" si="22"/>
        <v>0</v>
      </c>
      <c r="C36" s="5">
        <f t="shared" ca="1" si="22"/>
        <v>1</v>
      </c>
      <c r="D36" s="5">
        <f t="shared" ca="1" si="22"/>
        <v>0</v>
      </c>
      <c r="E36" s="5">
        <f t="shared" ca="1" si="22"/>
        <v>1</v>
      </c>
      <c r="F36" s="5">
        <f t="shared" ca="1" si="22"/>
        <v>1</v>
      </c>
      <c r="G36" s="5">
        <f t="shared" ca="1" si="22"/>
        <v>0</v>
      </c>
      <c r="H36" s="5">
        <f t="shared" ca="1" si="22"/>
        <v>1</v>
      </c>
      <c r="I36" s="5">
        <f t="shared" ca="1" si="22"/>
        <v>0</v>
      </c>
      <c r="J36" s="5">
        <f t="shared" ca="1" si="22"/>
        <v>0</v>
      </c>
      <c r="M36" s="6"/>
      <c r="N36" s="7">
        <f t="shared" si="10"/>
        <v>2.7000000000000015</v>
      </c>
      <c r="O36" s="1">
        <f t="shared" si="9"/>
        <v>0.86282578875171478</v>
      </c>
    </row>
    <row r="37" spans="1:15" x14ac:dyDescent="0.3">
      <c r="A37" s="5">
        <f t="shared" ref="A37:J37" ca="1" si="23">IF(AND(A28&lt;=$K$32,A28&gt;=-$K$32),1,0)</f>
        <v>0</v>
      </c>
      <c r="B37" s="5">
        <f t="shared" ca="1" si="23"/>
        <v>1</v>
      </c>
      <c r="C37" s="5">
        <f t="shared" ca="1" si="23"/>
        <v>1</v>
      </c>
      <c r="D37" s="5">
        <f t="shared" ca="1" si="23"/>
        <v>1</v>
      </c>
      <c r="E37" s="5">
        <f t="shared" ca="1" si="23"/>
        <v>1</v>
      </c>
      <c r="F37" s="5">
        <f t="shared" ca="1" si="23"/>
        <v>1</v>
      </c>
      <c r="G37" s="5">
        <f t="shared" ca="1" si="23"/>
        <v>1</v>
      </c>
      <c r="H37" s="5">
        <f t="shared" ca="1" si="23"/>
        <v>1</v>
      </c>
      <c r="I37" s="5">
        <f t="shared" ca="1" si="23"/>
        <v>0</v>
      </c>
      <c r="J37" s="5">
        <f t="shared" ca="1" si="23"/>
        <v>1</v>
      </c>
      <c r="M37" s="6"/>
      <c r="N37" s="7">
        <f>N36+0.1</f>
        <v>2.8000000000000016</v>
      </c>
      <c r="O37" s="1">
        <f t="shared" si="9"/>
        <v>0.87244897959183687</v>
      </c>
    </row>
    <row r="38" spans="1:15" x14ac:dyDescent="0.3">
      <c r="A38" s="5">
        <f t="shared" ref="A38:J38" ca="1" si="24">IF(AND(A29&lt;=$K$32,A29&gt;=-$K$32),1,0)</f>
        <v>1</v>
      </c>
      <c r="B38" s="5">
        <f t="shared" ca="1" si="24"/>
        <v>1</v>
      </c>
      <c r="C38" s="5">
        <f t="shared" ca="1" si="24"/>
        <v>0</v>
      </c>
      <c r="D38" s="5">
        <f t="shared" ca="1" si="24"/>
        <v>1</v>
      </c>
      <c r="E38" s="5">
        <f t="shared" ca="1" si="24"/>
        <v>1</v>
      </c>
      <c r="F38" s="5">
        <f t="shared" ca="1" si="24"/>
        <v>1</v>
      </c>
      <c r="G38" s="5">
        <f t="shared" ca="1" si="24"/>
        <v>1</v>
      </c>
      <c r="H38" s="5">
        <f t="shared" ca="1" si="24"/>
        <v>0</v>
      </c>
      <c r="I38" s="5">
        <f t="shared" ca="1" si="24"/>
        <v>1</v>
      </c>
      <c r="J38" s="5">
        <f t="shared" ca="1" si="24"/>
        <v>1</v>
      </c>
      <c r="K38" s="1">
        <f ca="1">SUM(A32:J38)/COUNT(A32:J38)</f>
        <v>0.7142857142857143</v>
      </c>
      <c r="M38" s="6"/>
      <c r="N38" s="7">
        <f t="shared" si="10"/>
        <v>2.9000000000000017</v>
      </c>
      <c r="O38" s="1">
        <f t="shared" si="9"/>
        <v>0.88109393579072548</v>
      </c>
    </row>
    <row r="39" spans="1:15" x14ac:dyDescent="0.3">
      <c r="M39" s="6"/>
      <c r="N39" s="7">
        <f>N38+0.1</f>
        <v>3.0000000000000018</v>
      </c>
      <c r="O39" s="1">
        <f t="shared" si="9"/>
        <v>0.88888888888888906</v>
      </c>
    </row>
    <row r="40" spans="1:15" x14ac:dyDescent="0.3">
      <c r="M40" s="6"/>
    </row>
  </sheetData>
  <conditionalFormatting sqref="A13">
    <cfRule type="expression" dxfId="3" priority="7">
      <formula>A13&gt;0</formula>
    </cfRule>
  </conditionalFormatting>
  <conditionalFormatting sqref="A14:J19">
    <cfRule type="expression" dxfId="2" priority="6">
      <formula>A14&gt;0</formula>
    </cfRule>
  </conditionalFormatting>
  <conditionalFormatting sqref="B13:J13">
    <cfRule type="expression" dxfId="1" priority="5">
      <formula>B13&gt;0</formula>
    </cfRule>
  </conditionalFormatting>
  <conditionalFormatting sqref="L17">
    <cfRule type="expression" dxfId="0" priority="4">
      <formula>L17&gt;0</formula>
    </cfRule>
  </conditionalFormatting>
  <conditionalFormatting sqref="A22:J2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2:J38">
    <cfRule type="colorScale" priority="1">
      <colorScale>
        <cfvo type="min"/>
        <cfvo type="max"/>
        <color rgb="FFFFEF9C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hyperlinks>
    <hyperlink ref="E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3.Z-Score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2014-09-21T18:42:23Z</dcterms:created>
  <dcterms:modified xsi:type="dcterms:W3CDTF">2020-07-03T18:12:18Z</dcterms:modified>
</cp:coreProperties>
</file>