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Capacity\Capacity2020\"/>
    </mc:Choice>
  </mc:AlternateContent>
  <xr:revisionPtr revIDLastSave="0" documentId="8_{0FD6AC54-0715-4B5A-A09C-17CBB674A83A}" xr6:coauthVersionLast="45" xr6:coauthVersionMax="45" xr10:uidLastSave="{00000000-0000-0000-0000-000000000000}"/>
  <bookViews>
    <workbookView xWindow="-120" yWindow="-120" windowWidth="29040" windowHeight="15840" xr2:uid="{32E58E97-22CD-432D-A24D-B04A7F2C00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C18" i="1"/>
  <c r="C19" i="1"/>
  <c r="E19" i="1"/>
  <c r="B18" i="1"/>
  <c r="C13" i="1"/>
  <c r="D13" i="1"/>
  <c r="E13" i="1"/>
  <c r="F13" i="1"/>
  <c r="G13" i="1"/>
  <c r="H13" i="1"/>
  <c r="B13" i="1"/>
  <c r="C11" i="1"/>
  <c r="D11" i="1"/>
  <c r="E11" i="1"/>
  <c r="F11" i="1"/>
  <c r="F22" i="1" s="1"/>
  <c r="G11" i="1"/>
  <c r="H11" i="1"/>
  <c r="B11" i="1"/>
  <c r="C10" i="1"/>
  <c r="D10" i="1"/>
  <c r="E10" i="1"/>
  <c r="F10" i="1"/>
  <c r="G10" i="1"/>
  <c r="H10" i="1"/>
  <c r="B10" i="1"/>
  <c r="B22" i="1"/>
  <c r="C22" i="1"/>
  <c r="D22" i="1"/>
  <c r="E22" i="1"/>
  <c r="G22" i="1"/>
  <c r="H22" i="1"/>
  <c r="B23" i="1"/>
  <c r="C23" i="1"/>
  <c r="D23" i="1"/>
  <c r="E23" i="1"/>
  <c r="F23" i="1"/>
  <c r="G23" i="1"/>
  <c r="H23" i="1"/>
  <c r="C21" i="1"/>
  <c r="D21" i="1"/>
  <c r="E21" i="1"/>
  <c r="F21" i="1"/>
  <c r="G21" i="1"/>
  <c r="H21" i="1"/>
  <c r="B21" i="1"/>
  <c r="C16" i="1"/>
  <c r="D16" i="1"/>
  <c r="E16" i="1"/>
  <c r="F16" i="1"/>
  <c r="F20" i="1" s="1"/>
  <c r="G16" i="1"/>
  <c r="G20" i="1" s="1"/>
  <c r="H16" i="1"/>
  <c r="C17" i="1"/>
  <c r="D17" i="1"/>
  <c r="D20" i="1" s="1"/>
  <c r="E17" i="1"/>
  <c r="F17" i="1"/>
  <c r="G17" i="1"/>
  <c r="H17" i="1"/>
  <c r="B17" i="1"/>
  <c r="B20" i="1" s="1"/>
  <c r="E15" i="1"/>
  <c r="F15" i="1"/>
  <c r="G15" i="1"/>
  <c r="H15" i="1"/>
  <c r="D15" i="1"/>
  <c r="C15" i="1"/>
  <c r="B16" i="1"/>
  <c r="B15" i="1"/>
  <c r="E20" i="1"/>
  <c r="C20" i="1"/>
  <c r="D19" i="1"/>
  <c r="F19" i="1"/>
  <c r="G19" i="1"/>
  <c r="H19" i="1"/>
  <c r="B19" i="1"/>
  <c r="G6" i="1"/>
  <c r="H6" i="1"/>
  <c r="G7" i="1"/>
  <c r="H7" i="1"/>
  <c r="G8" i="1"/>
  <c r="H8" i="1"/>
  <c r="F6" i="1"/>
  <c r="F7" i="1"/>
  <c r="F8" i="1"/>
  <c r="E6" i="1"/>
  <c r="E7" i="1"/>
  <c r="E8" i="1"/>
  <c r="D6" i="1"/>
  <c r="D7" i="1"/>
  <c r="D8" i="1"/>
  <c r="C7" i="1"/>
  <c r="C8" i="1"/>
  <c r="C6" i="1"/>
  <c r="J21" i="1"/>
  <c r="J22" i="1"/>
  <c r="J23" i="1"/>
  <c r="J20" i="1"/>
  <c r="I6" i="1"/>
  <c r="I18" i="1"/>
  <c r="I16" i="1"/>
  <c r="I19" i="1"/>
  <c r="I17" i="1"/>
  <c r="I15" i="1"/>
  <c r="I13" i="1"/>
  <c r="I12" i="1"/>
  <c r="I11" i="1"/>
  <c r="I10" i="1"/>
  <c r="I8" i="1"/>
  <c r="I7" i="1"/>
  <c r="H20" i="1" l="1"/>
</calcChain>
</file>

<file path=xl/sharedStrings.xml><?xml version="1.0" encoding="utf-8"?>
<sst xmlns="http://schemas.openxmlformats.org/spreadsheetml/2006/main" count="24" uniqueCount="17">
  <si>
    <t>Number of Machines at Each Station</t>
  </si>
  <si>
    <t>Staton-1</t>
  </si>
  <si>
    <t>Staton-2</t>
  </si>
  <si>
    <t>Staton-3</t>
  </si>
  <si>
    <t>Station Capacity</t>
  </si>
  <si>
    <t>Process Capacity</t>
  </si>
  <si>
    <t>Total # of Machines</t>
  </si>
  <si>
    <t>Demand</t>
  </si>
  <si>
    <t>Demand/Capacity</t>
  </si>
  <si>
    <t>Utilization (Assuming R= min(Demand, Capacity)</t>
  </si>
  <si>
    <t>Theoretical Flow Time</t>
  </si>
  <si>
    <t>Pipeline Inventory (LL)</t>
  </si>
  <si>
    <t>Pipeline Inventory (U)</t>
  </si>
  <si>
    <t>MAX-WIP-Contract-1</t>
  </si>
  <si>
    <t>MAX-WIP-Contract-2</t>
  </si>
  <si>
    <t>MAX-WIP-Contract-3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</si>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</sst>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2" fontId="1" fillId="2" borderId="0" xfId="0" applyNumberFormat="1" applyFont="1" applyFill="1" applyAlignment="1">
      <alignment horizontal="center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2" borderId="0" xfId="0" applyFont="1" applyFill="1"/>
    <xf numFmtId="0" fontId="1" fillId="6" borderId="0" xfId="0" applyFont="1" applyFill="1"/>
    <xf numFmtId="2" fontId="1" fillId="6" borderId="0" xfId="0" applyNumberFormat="1" applyFont="1" applyFill="1" applyAlignment="1">
      <alignment horizontal="center"/>
    </xf>
    <xf numFmtId="0" fontId="1" fillId="5" borderId="0" xfId="0" applyFont="1" applyFill="1"/>
    <xf numFmtId="2" fontId="1" fillId="5" borderId="0" xfId="0" applyNumberFormat="1" applyFont="1" applyFill="1" applyAlignment="1">
      <alignment horizontal="center"/>
    </xf>
    <xf numFmtId="0" fontId="1" fillId="4" borderId="0" xfId="0" applyFont="1" applyFill="1"/>
    <xf numFmtId="2" fontId="1" fillId="4" borderId="0" xfId="0" applyNumberFormat="1" applyFont="1" applyFill="1" applyAlignment="1">
      <alignment horizontal="center"/>
    </xf>
    <xf numFmtId="0" fontId="1" fillId="3" borderId="0" xfId="0" applyFont="1" applyFill="1"/>
    <xf numFmtId="167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B292-B4DD-488E-A846-A49A436900F6}">
  <dimension ref="A1:J23"/>
  <sheetViews>
    <sheetView tabSelected="1" workbookViewId="0">
      <selection activeCell="N26" sqref="N26"/>
    </sheetView>
  </sheetViews>
  <sheetFormatPr defaultRowHeight="15" x14ac:dyDescent="0.25"/>
  <cols>
    <col min="1" max="1" width="24.42578125" customWidth="1"/>
    <col min="9" max="9" width="21.85546875" bestFit="1" customWidth="1"/>
    <col min="10" max="10" width="35.5703125" bestFit="1" customWidth="1"/>
  </cols>
  <sheetData>
    <row r="1" spans="1:10" ht="16.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16.5" x14ac:dyDescent="0.3">
      <c r="A2" s="5" t="s">
        <v>1</v>
      </c>
      <c r="B2" s="6">
        <v>1</v>
      </c>
      <c r="C2" s="6">
        <v>1</v>
      </c>
      <c r="D2" s="6">
        <v>2</v>
      </c>
      <c r="E2" s="6">
        <v>2</v>
      </c>
      <c r="F2" s="6">
        <v>2</v>
      </c>
      <c r="G2" s="6">
        <v>3</v>
      </c>
      <c r="H2" s="6">
        <v>3</v>
      </c>
      <c r="I2" s="3"/>
      <c r="J2" s="3"/>
    </row>
    <row r="3" spans="1:10" ht="16.5" x14ac:dyDescent="0.3">
      <c r="A3" s="5" t="s">
        <v>2</v>
      </c>
      <c r="B3" s="6">
        <v>1</v>
      </c>
      <c r="C3" s="6">
        <v>2</v>
      </c>
      <c r="D3" s="6">
        <v>2</v>
      </c>
      <c r="E3" s="6">
        <v>2</v>
      </c>
      <c r="F3" s="6">
        <v>3</v>
      </c>
      <c r="G3" s="6">
        <v>3</v>
      </c>
      <c r="H3" s="6">
        <v>4</v>
      </c>
      <c r="I3" s="3"/>
      <c r="J3" s="3"/>
    </row>
    <row r="4" spans="1:10" ht="16.5" x14ac:dyDescent="0.3">
      <c r="A4" s="5" t="s">
        <v>3</v>
      </c>
      <c r="B4" s="6">
        <v>1</v>
      </c>
      <c r="C4" s="6">
        <v>1</v>
      </c>
      <c r="D4" s="6">
        <v>1</v>
      </c>
      <c r="E4" s="6">
        <v>2</v>
      </c>
      <c r="F4" s="6">
        <v>2</v>
      </c>
      <c r="G4" s="6">
        <v>2</v>
      </c>
      <c r="H4" s="6">
        <v>2</v>
      </c>
      <c r="I4" s="3"/>
      <c r="J4" s="3"/>
    </row>
    <row r="5" spans="1:10" ht="16.5" x14ac:dyDescent="0.3">
      <c r="A5" s="3" t="s">
        <v>4</v>
      </c>
      <c r="B5" s="7"/>
      <c r="C5" s="7"/>
      <c r="D5" s="7"/>
      <c r="E5" s="7"/>
      <c r="F5" s="7"/>
      <c r="G5" s="7"/>
      <c r="H5" s="7"/>
      <c r="I5" s="3"/>
      <c r="J5" s="3"/>
    </row>
    <row r="6" spans="1:10" ht="16.5" x14ac:dyDescent="0.3">
      <c r="A6" s="8" t="s">
        <v>1</v>
      </c>
      <c r="B6" s="9">
        <v>8</v>
      </c>
      <c r="C6" s="9">
        <f>$B6*C2</f>
        <v>8</v>
      </c>
      <c r="D6" s="9">
        <f>$B6*D2</f>
        <v>16</v>
      </c>
      <c r="E6" s="9">
        <f>$B6*E2</f>
        <v>16</v>
      </c>
      <c r="F6" s="9">
        <f>$B6*F2</f>
        <v>16</v>
      </c>
      <c r="G6" s="9">
        <f>$B6*G2</f>
        <v>24</v>
      </c>
      <c r="H6" s="9">
        <f>$B6*H2</f>
        <v>24</v>
      </c>
      <c r="I6" s="3" t="str">
        <f ca="1">_xlfn.FORMULATEXT(H6)</f>
        <v>=$B6*H2</v>
      </c>
      <c r="J6" s="3"/>
    </row>
    <row r="7" spans="1:10" ht="16.5" x14ac:dyDescent="0.3">
      <c r="A7" s="8" t="s">
        <v>2</v>
      </c>
      <c r="B7" s="9">
        <v>6</v>
      </c>
      <c r="C7" s="9">
        <f t="shared" ref="C7:D8" si="0">$B7*C3</f>
        <v>12</v>
      </c>
      <c r="D7" s="9">
        <f t="shared" si="0"/>
        <v>12</v>
      </c>
      <c r="E7" s="9">
        <f t="shared" ref="E7:H7" si="1">$B7*E3</f>
        <v>12</v>
      </c>
      <c r="F7" s="9">
        <f t="shared" si="1"/>
        <v>18</v>
      </c>
      <c r="G7" s="9">
        <f t="shared" si="1"/>
        <v>18</v>
      </c>
      <c r="H7" s="9">
        <f t="shared" si="1"/>
        <v>24</v>
      </c>
      <c r="I7" s="3" t="str">
        <f t="shared" ref="I7:I8" ca="1" si="2">_xlfn.FORMULATEXT(H7)</f>
        <v>=$B7*H3</v>
      </c>
      <c r="J7" s="3"/>
    </row>
    <row r="8" spans="1:10" ht="16.5" x14ac:dyDescent="0.3">
      <c r="A8" s="8" t="s">
        <v>3</v>
      </c>
      <c r="B8" s="9">
        <v>10</v>
      </c>
      <c r="C8" s="9">
        <f t="shared" si="0"/>
        <v>10</v>
      </c>
      <c r="D8" s="9">
        <f t="shared" si="0"/>
        <v>10</v>
      </c>
      <c r="E8" s="9">
        <f t="shared" ref="E8:H8" si="3">$B8*E4</f>
        <v>20</v>
      </c>
      <c r="F8" s="9">
        <f t="shared" si="3"/>
        <v>20</v>
      </c>
      <c r="G8" s="9">
        <f t="shared" si="3"/>
        <v>20</v>
      </c>
      <c r="H8" s="9">
        <f t="shared" si="3"/>
        <v>20</v>
      </c>
      <c r="I8" s="3" t="str">
        <f t="shared" ca="1" si="2"/>
        <v>=$B8*H4</v>
      </c>
      <c r="J8" s="3"/>
    </row>
    <row r="9" spans="1:10" ht="16.5" x14ac:dyDescent="0.3">
      <c r="A9" s="3" t="s">
        <v>5</v>
      </c>
      <c r="B9" s="7"/>
      <c r="C9" s="7"/>
      <c r="D9" s="7"/>
      <c r="E9" s="7"/>
      <c r="F9" s="7"/>
      <c r="G9" s="7"/>
      <c r="H9" s="7"/>
      <c r="I9" s="3"/>
      <c r="J9" s="3"/>
    </row>
    <row r="10" spans="1:10" ht="16.5" x14ac:dyDescent="0.3">
      <c r="A10" s="10" t="s">
        <v>6</v>
      </c>
      <c r="B10" s="1">
        <f>SUM(B2:B4)</f>
        <v>3</v>
      </c>
      <c r="C10" s="1">
        <f t="shared" ref="C10:H10" si="4">SUM(C2:C4)</f>
        <v>4</v>
      </c>
      <c r="D10" s="1">
        <f t="shared" si="4"/>
        <v>5</v>
      </c>
      <c r="E10" s="1">
        <f t="shared" si="4"/>
        <v>6</v>
      </c>
      <c r="F10" s="1">
        <f t="shared" si="4"/>
        <v>7</v>
      </c>
      <c r="G10" s="1">
        <f t="shared" si="4"/>
        <v>8</v>
      </c>
      <c r="H10" s="1">
        <f t="shared" si="4"/>
        <v>9</v>
      </c>
      <c r="I10" s="3" t="str">
        <f ca="1">_xlfn.FORMULATEXT(H10)</f>
        <v>=SUM(H2:H4)</v>
      </c>
      <c r="J10" s="3"/>
    </row>
    <row r="11" spans="1:10" ht="16.5" x14ac:dyDescent="0.3">
      <c r="A11" s="10" t="s">
        <v>5</v>
      </c>
      <c r="B11" s="1">
        <f>MIN(B6:B8)</f>
        <v>6</v>
      </c>
      <c r="C11" s="1">
        <f t="shared" ref="C11:H11" si="5">MIN(C6:C8)</f>
        <v>8</v>
      </c>
      <c r="D11" s="1">
        <f t="shared" si="5"/>
        <v>10</v>
      </c>
      <c r="E11" s="1">
        <f t="shared" si="5"/>
        <v>12</v>
      </c>
      <c r="F11" s="1">
        <f t="shared" si="5"/>
        <v>16</v>
      </c>
      <c r="G11" s="1">
        <f t="shared" si="5"/>
        <v>18</v>
      </c>
      <c r="H11" s="1">
        <f t="shared" si="5"/>
        <v>20</v>
      </c>
      <c r="I11" s="3" t="str">
        <f t="shared" ref="I11:I12" ca="1" si="6">_xlfn.FORMULATEXT(H11)</f>
        <v>=MIN(H6:H8)</v>
      </c>
      <c r="J11" s="3"/>
    </row>
    <row r="12" spans="1:10" ht="16.5" x14ac:dyDescent="0.3">
      <c r="A12" s="10" t="s">
        <v>7</v>
      </c>
      <c r="B12" s="1">
        <v>16</v>
      </c>
      <c r="C12" s="1">
        <v>16</v>
      </c>
      <c r="D12" s="1">
        <v>16</v>
      </c>
      <c r="E12" s="1">
        <v>16</v>
      </c>
      <c r="F12" s="1">
        <v>16</v>
      </c>
      <c r="G12" s="1">
        <v>16</v>
      </c>
      <c r="H12" s="1">
        <v>16</v>
      </c>
      <c r="I12" s="3" t="e">
        <f t="shared" ca="1" si="6"/>
        <v>#N/A</v>
      </c>
      <c r="J12" s="3"/>
    </row>
    <row r="13" spans="1:10" ht="16.5" x14ac:dyDescent="0.3">
      <c r="A13" s="10" t="s">
        <v>8</v>
      </c>
      <c r="B13" s="4">
        <f>B12/B11</f>
        <v>2.6666666666666665</v>
      </c>
      <c r="C13" s="4">
        <f t="shared" ref="C13:H13" si="7">C12/C11</f>
        <v>2</v>
      </c>
      <c r="D13" s="4">
        <f t="shared" si="7"/>
        <v>1.6</v>
      </c>
      <c r="E13" s="4">
        <f t="shared" si="7"/>
        <v>1.3333333333333333</v>
      </c>
      <c r="F13" s="4">
        <f t="shared" si="7"/>
        <v>1</v>
      </c>
      <c r="G13" s="4">
        <f t="shared" si="7"/>
        <v>0.88888888888888884</v>
      </c>
      <c r="H13" s="4">
        <f t="shared" si="7"/>
        <v>0.8</v>
      </c>
      <c r="I13" s="3" t="str">
        <f ca="1">_xlfn.FORMULATEXT(H13)</f>
        <v>=H12/H11</v>
      </c>
      <c r="J13" s="3"/>
    </row>
    <row r="14" spans="1:10" ht="16.5" x14ac:dyDescent="0.3">
      <c r="A14" s="3" t="s">
        <v>9</v>
      </c>
      <c r="B14" s="7"/>
      <c r="C14" s="7"/>
      <c r="D14" s="7"/>
      <c r="E14" s="7"/>
      <c r="F14" s="7"/>
      <c r="G14" s="7"/>
      <c r="H14" s="7"/>
      <c r="I14" s="3"/>
      <c r="J14" s="3"/>
    </row>
    <row r="15" spans="1:10" ht="16.5" x14ac:dyDescent="0.3">
      <c r="A15" s="11" t="s">
        <v>1</v>
      </c>
      <c r="B15" s="12">
        <f>MIN(B$11,B$12)/B6</f>
        <v>0.75</v>
      </c>
      <c r="C15" s="12">
        <f>MIN(C$11,C$12)/C6</f>
        <v>1</v>
      </c>
      <c r="D15" s="12">
        <f>MIN(D$11,D$12)/D6</f>
        <v>0.625</v>
      </c>
      <c r="E15" s="12">
        <f t="shared" ref="E15:H17" si="8">MIN(E$11,E$12)/E6</f>
        <v>0.75</v>
      </c>
      <c r="F15" s="12">
        <f t="shared" si="8"/>
        <v>1</v>
      </c>
      <c r="G15" s="12">
        <f t="shared" si="8"/>
        <v>0.66666666666666663</v>
      </c>
      <c r="H15" s="12">
        <f t="shared" si="8"/>
        <v>0.66666666666666663</v>
      </c>
      <c r="I15" s="3" t="str">
        <f ca="1">_xlfn.FORMULATEXT(H15)</f>
        <v>=MIN(H$11,H$12)/H6</v>
      </c>
      <c r="J15" s="3"/>
    </row>
    <row r="16" spans="1:10" ht="16.5" x14ac:dyDescent="0.3">
      <c r="A16" s="11" t="s">
        <v>2</v>
      </c>
      <c r="B16" s="12">
        <f>MIN(B$11,B$12)/B7</f>
        <v>1</v>
      </c>
      <c r="C16" s="12">
        <f t="shared" ref="C16:H16" si="9">MIN(C$11,C$12)/C7</f>
        <v>0.66666666666666663</v>
      </c>
      <c r="D16" s="12">
        <f t="shared" si="9"/>
        <v>0.83333333333333337</v>
      </c>
      <c r="E16" s="12">
        <f t="shared" si="9"/>
        <v>1</v>
      </c>
      <c r="F16" s="12">
        <f t="shared" si="9"/>
        <v>0.88888888888888884</v>
      </c>
      <c r="G16" s="12">
        <f t="shared" si="9"/>
        <v>0.88888888888888884</v>
      </c>
      <c r="H16" s="12">
        <f t="shared" si="9"/>
        <v>0.66666666666666663</v>
      </c>
      <c r="I16" s="3" t="str">
        <f t="shared" ref="I16:J20" ca="1" si="10">_xlfn.FORMULATEXT(H16)</f>
        <v>=MIN(H$11,H$12)/H7</v>
      </c>
      <c r="J16" s="3"/>
    </row>
    <row r="17" spans="1:10" ht="16.5" x14ac:dyDescent="0.3">
      <c r="A17" s="11" t="s">
        <v>3</v>
      </c>
      <c r="B17" s="12">
        <f>MIN(B$11,B$12)/B8</f>
        <v>0.6</v>
      </c>
      <c r="C17" s="12">
        <f t="shared" ref="C17:H17" si="11">MIN(C$11,C$12)/C8</f>
        <v>0.8</v>
      </c>
      <c r="D17" s="12">
        <f t="shared" si="11"/>
        <v>1</v>
      </c>
      <c r="E17" s="12">
        <f t="shared" si="11"/>
        <v>0.6</v>
      </c>
      <c r="F17" s="12">
        <f t="shared" si="11"/>
        <v>0.8</v>
      </c>
      <c r="G17" s="12">
        <f t="shared" si="11"/>
        <v>0.8</v>
      </c>
      <c r="H17" s="12">
        <f t="shared" si="11"/>
        <v>0.8</v>
      </c>
      <c r="I17" s="3" t="str">
        <f t="shared" ca="1" si="10"/>
        <v>=MIN(H$11,H$12)/H8</v>
      </c>
      <c r="J17" s="3"/>
    </row>
    <row r="18" spans="1:10" ht="16.5" x14ac:dyDescent="0.3">
      <c r="A18" s="13" t="s">
        <v>10</v>
      </c>
      <c r="B18" s="14">
        <f>24*(1/B6+1/B7+1/B8)</f>
        <v>9.3999999999999986</v>
      </c>
      <c r="C18" s="14">
        <f>B18</f>
        <v>9.3999999999999986</v>
      </c>
      <c r="D18" s="14">
        <f t="shared" ref="D18:H18" si="12">C18</f>
        <v>9.3999999999999986</v>
      </c>
      <c r="E18" s="14">
        <f t="shared" si="12"/>
        <v>9.3999999999999986</v>
      </c>
      <c r="F18" s="14">
        <f t="shared" si="12"/>
        <v>9.3999999999999986</v>
      </c>
      <c r="G18" s="14">
        <f t="shared" si="12"/>
        <v>9.3999999999999986</v>
      </c>
      <c r="H18" s="14">
        <f t="shared" si="12"/>
        <v>9.3999999999999986</v>
      </c>
      <c r="I18" s="3" t="str">
        <f ca="1">_xlfn.FORMULATEXT(B18)</f>
        <v>=24*(1/B6+1/B7+1/B8)</v>
      </c>
      <c r="J18" s="3"/>
    </row>
    <row r="19" spans="1:10" ht="16.5" x14ac:dyDescent="0.3">
      <c r="A19" s="15" t="s">
        <v>11</v>
      </c>
      <c r="B19" s="16">
        <f>MIN(B11,B12)*B18/24</f>
        <v>2.3499999999999996</v>
      </c>
      <c r="C19" s="16">
        <f>MIN(C11,C12)*C18/24</f>
        <v>3.1333333333333329</v>
      </c>
      <c r="D19" s="16">
        <f t="shared" ref="D19:H19" si="13">MIN(D11,D12)*D18/24</f>
        <v>3.9166666666666661</v>
      </c>
      <c r="E19" s="16">
        <f t="shared" si="13"/>
        <v>4.6999999999999993</v>
      </c>
      <c r="F19" s="16">
        <f t="shared" si="13"/>
        <v>6.2666666666666657</v>
      </c>
      <c r="G19" s="16">
        <f t="shared" si="13"/>
        <v>6.2666666666666657</v>
      </c>
      <c r="H19" s="16">
        <f t="shared" si="13"/>
        <v>6.2666666666666657</v>
      </c>
      <c r="I19" s="3" t="str">
        <f t="shared" ca="1" si="10"/>
        <v>=MIN(H11,H12)*H18/24</v>
      </c>
      <c r="J19" s="3"/>
    </row>
    <row r="20" spans="1:10" ht="16.5" x14ac:dyDescent="0.3">
      <c r="A20" s="15" t="s">
        <v>12</v>
      </c>
      <c r="B20" s="16">
        <f>SUMPRODUCT(B2:B4,B15:B17)</f>
        <v>2.35</v>
      </c>
      <c r="C20" s="16">
        <f>SUMPRODUCT(C2:C4,C15:C17)</f>
        <v>3.1333333333333329</v>
      </c>
      <c r="D20" s="16">
        <f t="shared" ref="D20:H20" si="14">SUMPRODUCT(D2:D4,D15:D17)</f>
        <v>3.916666666666667</v>
      </c>
      <c r="E20" s="16">
        <f t="shared" si="14"/>
        <v>4.7</v>
      </c>
      <c r="F20" s="16">
        <f t="shared" si="14"/>
        <v>6.2666666666666657</v>
      </c>
      <c r="G20" s="16">
        <f t="shared" si="14"/>
        <v>6.2666666666666657</v>
      </c>
      <c r="H20" s="16">
        <f t="shared" si="14"/>
        <v>6.2666666666666657</v>
      </c>
      <c r="I20" s="2" t="s">
        <v>16</v>
      </c>
      <c r="J20" s="3" t="str">
        <f ca="1">_xlfn.FORMULATEXT(H20)</f>
        <v>=SUMPRODUCT(H2:H4,H15:H17)</v>
      </c>
    </row>
    <row r="21" spans="1:10" ht="16.5" x14ac:dyDescent="0.3">
      <c r="A21" s="17" t="s">
        <v>13</v>
      </c>
      <c r="B21" s="18">
        <f>MIN(B$11:B$12)*$I21</f>
        <v>3</v>
      </c>
      <c r="C21" s="18">
        <f t="shared" ref="C21:H23" si="15">MIN(C$11:C$12)*$I21</f>
        <v>4</v>
      </c>
      <c r="D21" s="18">
        <f t="shared" si="15"/>
        <v>5</v>
      </c>
      <c r="E21" s="18">
        <f t="shared" si="15"/>
        <v>6</v>
      </c>
      <c r="F21" s="18">
        <f t="shared" si="15"/>
        <v>8</v>
      </c>
      <c r="G21" s="18">
        <f t="shared" si="15"/>
        <v>8</v>
      </c>
      <c r="H21" s="18">
        <f t="shared" si="15"/>
        <v>8</v>
      </c>
      <c r="I21" s="2">
        <v>0.5</v>
      </c>
      <c r="J21" s="3" t="str">
        <f t="shared" ref="J21:J23" ca="1" si="16">_xlfn.FORMULATEXT(H21)</f>
        <v>=MIN(H$11:H$12)*$I21</v>
      </c>
    </row>
    <row r="22" spans="1:10" ht="16.5" x14ac:dyDescent="0.3">
      <c r="A22" s="17" t="s">
        <v>14</v>
      </c>
      <c r="B22" s="18">
        <f t="shared" ref="B22:B23" si="17">MIN(B$11:B$12)*$I22</f>
        <v>6</v>
      </c>
      <c r="C22" s="18">
        <f t="shared" si="15"/>
        <v>8</v>
      </c>
      <c r="D22" s="18">
        <f t="shared" si="15"/>
        <v>10</v>
      </c>
      <c r="E22" s="18">
        <f t="shared" si="15"/>
        <v>12</v>
      </c>
      <c r="F22" s="18">
        <f t="shared" si="15"/>
        <v>16</v>
      </c>
      <c r="G22" s="18">
        <f t="shared" si="15"/>
        <v>16</v>
      </c>
      <c r="H22" s="18">
        <f t="shared" si="15"/>
        <v>16</v>
      </c>
      <c r="I22" s="2">
        <v>1</v>
      </c>
      <c r="J22" s="3" t="str">
        <f t="shared" ca="1" si="16"/>
        <v>=MIN(H$11:H$12)*$I22</v>
      </c>
    </row>
    <row r="23" spans="1:10" ht="16.5" x14ac:dyDescent="0.3">
      <c r="A23" s="17" t="s">
        <v>15</v>
      </c>
      <c r="B23" s="18">
        <f t="shared" si="17"/>
        <v>18</v>
      </c>
      <c r="C23" s="18">
        <f t="shared" si="15"/>
        <v>24</v>
      </c>
      <c r="D23" s="18">
        <f t="shared" si="15"/>
        <v>30</v>
      </c>
      <c r="E23" s="18">
        <f t="shared" si="15"/>
        <v>36</v>
      </c>
      <c r="F23" s="18">
        <f t="shared" si="15"/>
        <v>48</v>
      </c>
      <c r="G23" s="18">
        <f t="shared" si="15"/>
        <v>48</v>
      </c>
      <c r="H23" s="18">
        <f t="shared" si="15"/>
        <v>48</v>
      </c>
      <c r="I23" s="2">
        <v>3</v>
      </c>
      <c r="J23" s="3" t="str">
        <f t="shared" ca="1" si="16"/>
        <v>=MIN(H$11:H$12)*$I23</v>
      </c>
    </row>
  </sheetData>
  <phoneticPr fontId="2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2021-03-11T07:11:52Z</dcterms:created>
  <dcterms:modified xsi:type="dcterms:W3CDTF">2021-03-11T07:58:33Z</dcterms:modified>
</cp:coreProperties>
</file>