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_html\CourseBase\Capacity\Capacity2020\"/>
    </mc:Choice>
  </mc:AlternateContent>
  <xr:revisionPtr revIDLastSave="0" documentId="13_ncr:1_{02DE6332-3958-474C-A0BF-5C2168384E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citi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2" l="1"/>
  <c r="B69" i="2"/>
  <c r="E58" i="2"/>
  <c r="E59" i="2"/>
  <c r="E60" i="2"/>
  <c r="E61" i="2"/>
  <c r="E62" i="2"/>
  <c r="E63" i="2" s="1"/>
  <c r="E66" i="2"/>
  <c r="D3" i="2"/>
  <c r="D4" i="2" s="1"/>
  <c r="D2" i="2"/>
  <c r="D5" i="2" l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9" i="2"/>
  <c r="D60" i="2"/>
  <c r="E64" i="2"/>
  <c r="E65" i="2" s="1"/>
  <c r="F59" i="2"/>
  <c r="G59" i="2"/>
  <c r="F60" i="2"/>
  <c r="G60" i="2"/>
  <c r="F61" i="2"/>
  <c r="G61" i="2"/>
  <c r="G64" i="2" s="1"/>
  <c r="F62" i="2"/>
  <c r="F63" i="2" s="1"/>
  <c r="G62" i="2"/>
  <c r="G63" i="2" s="1"/>
  <c r="F64" i="2"/>
  <c r="F65" i="2" s="1"/>
  <c r="F66" i="2"/>
  <c r="G66" i="2"/>
  <c r="C58" i="2"/>
  <c r="C59" i="2"/>
  <c r="C60" i="2"/>
  <c r="C61" i="2"/>
  <c r="C64" i="2" s="1"/>
  <c r="C65" i="2" s="1"/>
  <c r="C62" i="2"/>
  <c r="C63" i="2" s="1"/>
  <c r="C66" i="2"/>
  <c r="B66" i="2"/>
  <c r="B62" i="2"/>
  <c r="B63" i="2" s="1"/>
  <c r="B61" i="2"/>
  <c r="B60" i="2"/>
  <c r="B64" i="2" s="1"/>
  <c r="B65" i="2" s="1"/>
  <c r="B59" i="2"/>
  <c r="B58" i="2"/>
  <c r="F58" i="2"/>
  <c r="G58" i="2"/>
  <c r="F54" i="2" l="1"/>
  <c r="G54" i="2"/>
  <c r="E54" i="2"/>
  <c r="D58" i="2"/>
  <c r="D64" i="2"/>
  <c r="D65" i="2" s="1"/>
  <c r="G65" i="2"/>
  <c r="D66" i="2"/>
  <c r="D62" i="2"/>
  <c r="D63" i="2" s="1"/>
  <c r="D61" i="2"/>
  <c r="C52" i="2"/>
  <c r="E52" i="2"/>
  <c r="F52" i="2"/>
  <c r="G52" i="2"/>
  <c r="B52" i="2"/>
</calcChain>
</file>

<file path=xl/sharedStrings.xml><?xml version="1.0" encoding="utf-8"?>
<sst xmlns="http://schemas.openxmlformats.org/spreadsheetml/2006/main" count="30" uniqueCount="24">
  <si>
    <t>days</t>
  </si>
  <si>
    <t>Input</t>
  </si>
  <si>
    <t>Output</t>
  </si>
  <si>
    <t>U1</t>
  </si>
  <si>
    <t>U2</t>
  </si>
  <si>
    <t>U3</t>
  </si>
  <si>
    <t>Average</t>
  </si>
  <si>
    <t>R</t>
  </si>
  <si>
    <t>Rp</t>
  </si>
  <si>
    <t>?</t>
  </si>
  <si>
    <t>Mean</t>
  </si>
  <si>
    <t>Median</t>
  </si>
  <si>
    <t>Max</t>
  </si>
  <si>
    <t>Min</t>
  </si>
  <si>
    <t>StdDev</t>
  </si>
  <si>
    <t>CV</t>
  </si>
  <si>
    <t>Range</t>
  </si>
  <si>
    <t>Count</t>
  </si>
  <si>
    <t>RT=I</t>
  </si>
  <si>
    <t>T</t>
  </si>
  <si>
    <t>Ran/Med</t>
  </si>
  <si>
    <t>Inventory</t>
  </si>
  <si>
    <t>Inv</t>
  </si>
  <si>
    <t>https://youtu.be/258gEQuZMgQ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</si>
</sst>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0"/>
      <name val="Book Antiqua"/>
      <family val="1"/>
    </font>
    <font>
      <b/>
      <sz val="11"/>
      <color theme="0"/>
      <name val="Book Antiqua"/>
      <family val="1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1">
    <xf numFmtId="0" fontId="0" fillId="0" borderId="0" xfId="0"/>
    <xf numFmtId="0" fontId="18" fillId="34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18" fillId="34" borderId="11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wrapText="1"/>
    </xf>
    <xf numFmtId="164" fontId="18" fillId="0" borderId="0" xfId="0" applyNumberFormat="1" applyFont="1"/>
    <xf numFmtId="2" fontId="18" fillId="0" borderId="0" xfId="0" applyNumberFormat="1" applyFont="1"/>
    <xf numFmtId="0" fontId="18" fillId="36" borderId="10" xfId="0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0" fontId="18" fillId="36" borderId="12" xfId="0" applyFont="1" applyFill="1" applyBorder="1" applyAlignment="1">
      <alignment horizontal="center" wrapText="1"/>
    </xf>
    <xf numFmtId="0" fontId="18" fillId="37" borderId="12" xfId="0" applyFont="1" applyFill="1" applyBorder="1" applyAlignment="1">
      <alignment horizontal="center" wrapText="1"/>
    </xf>
    <xf numFmtId="0" fontId="18" fillId="36" borderId="13" xfId="0" applyFont="1" applyFill="1" applyBorder="1" applyAlignment="1">
      <alignment horizontal="center"/>
    </xf>
    <xf numFmtId="0" fontId="18" fillId="37" borderId="13" xfId="0" applyFont="1" applyFill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38" borderId="0" xfId="0" applyFont="1" applyFill="1" applyBorder="1" applyAlignment="1">
      <alignment horizontal="center"/>
    </xf>
    <xf numFmtId="2" fontId="21" fillId="39" borderId="0" xfId="0" applyNumberFormat="1" applyFont="1" applyFill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34" borderId="18" xfId="0" applyFont="1" applyFill="1" applyBorder="1" applyAlignment="1">
      <alignment horizontal="center"/>
    </xf>
    <xf numFmtId="0" fontId="20" fillId="38" borderId="19" xfId="0" applyFont="1" applyFill="1" applyBorder="1" applyAlignment="1">
      <alignment horizontal="center"/>
    </xf>
    <xf numFmtId="0" fontId="23" fillId="0" borderId="0" xfId="42" applyFont="1"/>
    <xf numFmtId="0" fontId="18" fillId="35" borderId="10" xfId="0" applyFont="1" applyFill="1" applyBorder="1" applyAlignment="1">
      <alignment horizontal="center"/>
    </xf>
    <xf numFmtId="0" fontId="18" fillId="35" borderId="12" xfId="0" applyFont="1" applyFill="1" applyBorder="1" applyAlignment="1">
      <alignment horizontal="center" wrapText="1"/>
    </xf>
    <xf numFmtId="0" fontId="18" fillId="35" borderId="13" xfId="0" applyFont="1" applyFill="1" applyBorder="1" applyAlignment="1">
      <alignment horizontal="center" wrapText="1"/>
    </xf>
    <xf numFmtId="0" fontId="20" fillId="38" borderId="14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258gEQuZMg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workbookViewId="0">
      <selection activeCell="I7" sqref="I7"/>
    </sheetView>
  </sheetViews>
  <sheetFormatPr defaultColWidth="8.85546875" defaultRowHeight="16.5" x14ac:dyDescent="0.3"/>
  <cols>
    <col min="1" max="1" width="11.7109375" style="6" customWidth="1"/>
    <col min="2" max="2" width="13.140625" style="6" bestFit="1" customWidth="1"/>
    <col min="3" max="3" width="7.5703125" style="6" bestFit="1" customWidth="1"/>
    <col min="4" max="4" width="9.7109375" style="6" bestFit="1" customWidth="1"/>
    <col min="5" max="5" width="8.85546875" style="6"/>
    <col min="6" max="6" width="9" style="6" customWidth="1"/>
    <col min="7" max="16384" width="8.85546875" style="6"/>
  </cols>
  <sheetData>
    <row r="1" spans="1:10" ht="29.25" thickBot="1" x14ac:dyDescent="0.5">
      <c r="A1" s="21" t="s">
        <v>0</v>
      </c>
      <c r="B1" s="2" t="s">
        <v>1</v>
      </c>
      <c r="C1" s="1" t="s">
        <v>2</v>
      </c>
      <c r="D1" s="30" t="s">
        <v>21</v>
      </c>
      <c r="E1" s="27" t="s">
        <v>3</v>
      </c>
      <c r="F1" s="10" t="s">
        <v>4</v>
      </c>
      <c r="G1" s="11" t="s">
        <v>5</v>
      </c>
      <c r="J1" s="26" t="s">
        <v>23</v>
      </c>
    </row>
    <row r="2" spans="1:10" x14ac:dyDescent="0.3">
      <c r="A2" s="22">
        <v>1</v>
      </c>
      <c r="B2" s="3">
        <v>2</v>
      </c>
      <c r="C2" s="5">
        <v>1</v>
      </c>
      <c r="D2" s="19">
        <f>B2-C2</f>
        <v>1</v>
      </c>
      <c r="E2" s="28">
        <v>0.23</v>
      </c>
      <c r="F2" s="12">
        <v>0.24</v>
      </c>
      <c r="G2" s="13">
        <v>0.06</v>
      </c>
    </row>
    <row r="3" spans="1:10" x14ac:dyDescent="0.3">
      <c r="A3" s="22">
        <v>2</v>
      </c>
      <c r="B3" s="3">
        <v>2</v>
      </c>
      <c r="C3" s="5">
        <v>2</v>
      </c>
      <c r="D3" s="19">
        <f>D2+B3-C3</f>
        <v>1</v>
      </c>
      <c r="E3" s="28">
        <v>0.18</v>
      </c>
      <c r="F3" s="12">
        <v>0.28000000000000003</v>
      </c>
      <c r="G3" s="13">
        <v>0.14000000000000001</v>
      </c>
    </row>
    <row r="4" spans="1:10" x14ac:dyDescent="0.3">
      <c r="A4" s="22">
        <v>3</v>
      </c>
      <c r="B4" s="3">
        <v>1</v>
      </c>
      <c r="C4" s="5">
        <v>1</v>
      </c>
      <c r="D4" s="19">
        <f t="shared" ref="D4:D51" si="0">D3+B4-C4</f>
        <v>1</v>
      </c>
      <c r="E4" s="28">
        <v>0.17</v>
      </c>
      <c r="F4" s="12">
        <v>0.34</v>
      </c>
      <c r="G4" s="13">
        <v>0.27</v>
      </c>
    </row>
    <row r="5" spans="1:10" x14ac:dyDescent="0.3">
      <c r="A5" s="22">
        <v>4</v>
      </c>
      <c r="B5" s="3">
        <v>0</v>
      </c>
      <c r="C5" s="5">
        <v>1</v>
      </c>
      <c r="D5" s="19">
        <f t="shared" si="0"/>
        <v>0</v>
      </c>
      <c r="E5" s="28">
        <v>0</v>
      </c>
      <c r="F5" s="12">
        <v>0.01</v>
      </c>
      <c r="G5" s="13">
        <v>0</v>
      </c>
    </row>
    <row r="6" spans="1:10" x14ac:dyDescent="0.3">
      <c r="A6" s="22">
        <v>5</v>
      </c>
      <c r="B6" s="3">
        <v>2</v>
      </c>
      <c r="C6" s="5">
        <v>1</v>
      </c>
      <c r="D6" s="19">
        <f t="shared" si="0"/>
        <v>1</v>
      </c>
      <c r="E6" s="28">
        <v>0.23</v>
      </c>
      <c r="F6" s="12">
        <v>0.3</v>
      </c>
      <c r="G6" s="13">
        <v>0.11</v>
      </c>
    </row>
    <row r="7" spans="1:10" x14ac:dyDescent="0.3">
      <c r="A7" s="22">
        <v>6</v>
      </c>
      <c r="B7" s="3">
        <v>1</v>
      </c>
      <c r="C7" s="5">
        <v>2</v>
      </c>
      <c r="D7" s="19">
        <f t="shared" si="0"/>
        <v>0</v>
      </c>
      <c r="E7" s="28">
        <v>0.12</v>
      </c>
      <c r="F7" s="12">
        <v>0.23</v>
      </c>
      <c r="G7" s="13">
        <v>0.01</v>
      </c>
    </row>
    <row r="8" spans="1:10" x14ac:dyDescent="0.3">
      <c r="A8" s="22">
        <v>7</v>
      </c>
      <c r="B8" s="3">
        <v>0</v>
      </c>
      <c r="C8" s="5">
        <v>0</v>
      </c>
      <c r="D8" s="19">
        <f t="shared" si="0"/>
        <v>0</v>
      </c>
      <c r="E8" s="28">
        <v>0</v>
      </c>
      <c r="F8" s="12">
        <v>0</v>
      </c>
      <c r="G8" s="13">
        <v>0</v>
      </c>
    </row>
    <row r="9" spans="1:10" x14ac:dyDescent="0.3">
      <c r="A9" s="22">
        <v>8</v>
      </c>
      <c r="B9" s="3">
        <v>2</v>
      </c>
      <c r="C9" s="5">
        <v>0</v>
      </c>
      <c r="D9" s="19">
        <f t="shared" si="0"/>
        <v>2</v>
      </c>
      <c r="E9" s="28">
        <v>0.15</v>
      </c>
      <c r="F9" s="12">
        <v>0.04</v>
      </c>
      <c r="G9" s="13">
        <v>0</v>
      </c>
    </row>
    <row r="10" spans="1:10" x14ac:dyDescent="0.3">
      <c r="A10" s="22">
        <v>9</v>
      </c>
      <c r="B10" s="3">
        <v>2</v>
      </c>
      <c r="C10" s="5">
        <v>3</v>
      </c>
      <c r="D10" s="19">
        <f t="shared" si="0"/>
        <v>1</v>
      </c>
      <c r="E10" s="28">
        <v>0.31</v>
      </c>
      <c r="F10" s="12">
        <v>0.56000000000000005</v>
      </c>
      <c r="G10" s="13">
        <v>0.62</v>
      </c>
    </row>
    <row r="11" spans="1:10" x14ac:dyDescent="0.3">
      <c r="A11" s="22">
        <v>10</v>
      </c>
      <c r="B11" s="3">
        <v>3</v>
      </c>
      <c r="C11" s="5">
        <v>4</v>
      </c>
      <c r="D11" s="19">
        <f t="shared" si="0"/>
        <v>0</v>
      </c>
      <c r="E11" s="28">
        <v>0.35</v>
      </c>
      <c r="F11" s="12">
        <v>0.63</v>
      </c>
      <c r="G11" s="13">
        <v>0.24</v>
      </c>
    </row>
    <row r="12" spans="1:10" x14ac:dyDescent="0.3">
      <c r="A12" s="22">
        <v>11</v>
      </c>
      <c r="B12" s="3">
        <v>1</v>
      </c>
      <c r="C12" s="5">
        <v>0</v>
      </c>
      <c r="D12" s="19">
        <f t="shared" si="0"/>
        <v>1</v>
      </c>
      <c r="E12" s="28">
        <v>0.12</v>
      </c>
      <c r="F12" s="12">
        <v>0.11</v>
      </c>
      <c r="G12" s="13">
        <v>0.05</v>
      </c>
    </row>
    <row r="13" spans="1:10" x14ac:dyDescent="0.3">
      <c r="A13" s="22">
        <v>12</v>
      </c>
      <c r="B13" s="3">
        <v>3</v>
      </c>
      <c r="C13" s="5">
        <v>1</v>
      </c>
      <c r="D13" s="19">
        <f t="shared" si="0"/>
        <v>3</v>
      </c>
      <c r="E13" s="28">
        <v>0.31</v>
      </c>
      <c r="F13" s="12">
        <v>0.2</v>
      </c>
      <c r="G13" s="13">
        <v>0.43</v>
      </c>
    </row>
    <row r="14" spans="1:10" x14ac:dyDescent="0.3">
      <c r="A14" s="22">
        <v>13</v>
      </c>
      <c r="B14" s="3">
        <v>3</v>
      </c>
      <c r="C14" s="5">
        <v>3</v>
      </c>
      <c r="D14" s="19">
        <f t="shared" si="0"/>
        <v>3</v>
      </c>
      <c r="E14" s="28">
        <v>0.28999999999999998</v>
      </c>
      <c r="F14" s="12">
        <v>0.62</v>
      </c>
      <c r="G14" s="13">
        <v>0.38</v>
      </c>
    </row>
    <row r="15" spans="1:10" x14ac:dyDescent="0.3">
      <c r="A15" s="22">
        <v>14</v>
      </c>
      <c r="B15" s="3">
        <v>2</v>
      </c>
      <c r="C15" s="5">
        <v>4</v>
      </c>
      <c r="D15" s="19">
        <f t="shared" si="0"/>
        <v>1</v>
      </c>
      <c r="E15" s="28">
        <v>0.23</v>
      </c>
      <c r="F15" s="12">
        <v>0.47</v>
      </c>
      <c r="G15" s="13">
        <v>0.78</v>
      </c>
    </row>
    <row r="16" spans="1:10" x14ac:dyDescent="0.3">
      <c r="A16" s="22">
        <v>15</v>
      </c>
      <c r="B16" s="3">
        <v>1</v>
      </c>
      <c r="C16" s="5">
        <v>1</v>
      </c>
      <c r="D16" s="19">
        <f t="shared" si="0"/>
        <v>1</v>
      </c>
      <c r="E16" s="28">
        <v>0.21</v>
      </c>
      <c r="F16" s="12">
        <v>0.32</v>
      </c>
      <c r="G16" s="13">
        <v>0.21</v>
      </c>
    </row>
    <row r="17" spans="1:7" x14ac:dyDescent="0.3">
      <c r="A17" s="22">
        <v>16</v>
      </c>
      <c r="B17" s="3">
        <v>6</v>
      </c>
      <c r="C17" s="5">
        <v>3</v>
      </c>
      <c r="D17" s="19">
        <f t="shared" si="0"/>
        <v>4</v>
      </c>
      <c r="E17" s="28">
        <v>0.7</v>
      </c>
      <c r="F17" s="12">
        <v>0.65</v>
      </c>
      <c r="G17" s="13">
        <v>0.73</v>
      </c>
    </row>
    <row r="18" spans="1:7" x14ac:dyDescent="0.3">
      <c r="A18" s="22">
        <v>17</v>
      </c>
      <c r="B18" s="3">
        <v>2</v>
      </c>
      <c r="C18" s="5">
        <v>5</v>
      </c>
      <c r="D18" s="19">
        <f t="shared" si="0"/>
        <v>1</v>
      </c>
      <c r="E18" s="28">
        <v>0.18</v>
      </c>
      <c r="F18" s="12">
        <v>0.61</v>
      </c>
      <c r="G18" s="13">
        <v>0.36</v>
      </c>
    </row>
    <row r="19" spans="1:7" x14ac:dyDescent="0.3">
      <c r="A19" s="22">
        <v>18</v>
      </c>
      <c r="B19" s="3">
        <v>1</v>
      </c>
      <c r="C19" s="5">
        <v>2</v>
      </c>
      <c r="D19" s="19">
        <f t="shared" si="0"/>
        <v>0</v>
      </c>
      <c r="E19" s="28">
        <v>0.17</v>
      </c>
      <c r="F19" s="12">
        <v>0.35</v>
      </c>
      <c r="G19" s="13">
        <v>0.13</v>
      </c>
    </row>
    <row r="20" spans="1:7" x14ac:dyDescent="0.3">
      <c r="A20" s="22">
        <v>19</v>
      </c>
      <c r="B20" s="3">
        <v>2</v>
      </c>
      <c r="C20" s="5">
        <v>1</v>
      </c>
      <c r="D20" s="19">
        <f t="shared" si="0"/>
        <v>1</v>
      </c>
      <c r="E20" s="28">
        <v>0.23</v>
      </c>
      <c r="F20" s="12">
        <v>0.22</v>
      </c>
      <c r="G20" s="13">
        <v>0.13</v>
      </c>
    </row>
    <row r="21" spans="1:7" x14ac:dyDescent="0.3">
      <c r="A21" s="22">
        <v>20</v>
      </c>
      <c r="B21" s="3">
        <v>2</v>
      </c>
      <c r="C21" s="5">
        <v>2</v>
      </c>
      <c r="D21" s="19">
        <f t="shared" si="0"/>
        <v>1</v>
      </c>
      <c r="E21" s="28">
        <v>0.23</v>
      </c>
      <c r="F21" s="12">
        <v>0.38</v>
      </c>
      <c r="G21" s="13">
        <v>0.18</v>
      </c>
    </row>
    <row r="22" spans="1:7" x14ac:dyDescent="0.3">
      <c r="A22" s="22">
        <v>21</v>
      </c>
      <c r="B22" s="3">
        <v>3</v>
      </c>
      <c r="C22" s="5">
        <v>3</v>
      </c>
      <c r="D22" s="19">
        <f t="shared" si="0"/>
        <v>1</v>
      </c>
      <c r="E22" s="28">
        <v>0.35</v>
      </c>
      <c r="F22" s="12">
        <v>0.53</v>
      </c>
      <c r="G22" s="13">
        <v>0.34</v>
      </c>
    </row>
    <row r="23" spans="1:7" x14ac:dyDescent="0.3">
      <c r="A23" s="22">
        <v>22</v>
      </c>
      <c r="B23" s="3">
        <v>4</v>
      </c>
      <c r="C23" s="5">
        <v>3</v>
      </c>
      <c r="D23" s="19">
        <f t="shared" si="0"/>
        <v>2</v>
      </c>
      <c r="E23" s="28">
        <v>0.47</v>
      </c>
      <c r="F23" s="12">
        <v>0.53</v>
      </c>
      <c r="G23" s="13">
        <v>0.27</v>
      </c>
    </row>
    <row r="24" spans="1:7" x14ac:dyDescent="0.3">
      <c r="A24" s="22">
        <v>23</v>
      </c>
      <c r="B24" s="3">
        <v>4</v>
      </c>
      <c r="C24" s="5">
        <v>4</v>
      </c>
      <c r="D24" s="19">
        <f t="shared" si="0"/>
        <v>2</v>
      </c>
      <c r="E24" s="28">
        <v>0.47</v>
      </c>
      <c r="F24" s="12">
        <v>0.77</v>
      </c>
      <c r="G24" s="13">
        <v>0.46</v>
      </c>
    </row>
    <row r="25" spans="1:7" x14ac:dyDescent="0.3">
      <c r="A25" s="22">
        <v>24</v>
      </c>
      <c r="B25" s="3">
        <v>5</v>
      </c>
      <c r="C25" s="5">
        <v>3</v>
      </c>
      <c r="D25" s="19">
        <f t="shared" si="0"/>
        <v>4</v>
      </c>
      <c r="E25" s="28">
        <v>0.41</v>
      </c>
      <c r="F25" s="12">
        <v>0.52</v>
      </c>
      <c r="G25" s="13">
        <v>0.82</v>
      </c>
    </row>
    <row r="26" spans="1:7" x14ac:dyDescent="0.3">
      <c r="A26" s="22">
        <v>25</v>
      </c>
      <c r="B26" s="3">
        <v>4</v>
      </c>
      <c r="C26" s="5">
        <v>5</v>
      </c>
      <c r="D26" s="19">
        <f t="shared" si="0"/>
        <v>3</v>
      </c>
      <c r="E26" s="28">
        <v>0.64</v>
      </c>
      <c r="F26" s="12">
        <v>0.94</v>
      </c>
      <c r="G26" s="13">
        <v>0.8</v>
      </c>
    </row>
    <row r="27" spans="1:7" x14ac:dyDescent="0.3">
      <c r="A27" s="22">
        <v>26</v>
      </c>
      <c r="B27" s="3">
        <v>2</v>
      </c>
      <c r="C27" s="5">
        <v>3</v>
      </c>
      <c r="D27" s="19">
        <f t="shared" si="0"/>
        <v>2</v>
      </c>
      <c r="E27" s="28">
        <v>0.23</v>
      </c>
      <c r="F27" s="12">
        <v>0.55000000000000004</v>
      </c>
      <c r="G27" s="13">
        <v>1</v>
      </c>
    </row>
    <row r="28" spans="1:7" x14ac:dyDescent="0.3">
      <c r="A28" s="22">
        <v>27</v>
      </c>
      <c r="B28" s="3">
        <v>1</v>
      </c>
      <c r="C28" s="5">
        <v>3</v>
      </c>
      <c r="D28" s="19">
        <f t="shared" si="0"/>
        <v>0</v>
      </c>
      <c r="E28" s="28">
        <v>0.12</v>
      </c>
      <c r="F28" s="12">
        <v>0.3</v>
      </c>
      <c r="G28" s="13">
        <v>0.08</v>
      </c>
    </row>
    <row r="29" spans="1:7" x14ac:dyDescent="0.3">
      <c r="A29" s="22">
        <v>28</v>
      </c>
      <c r="B29" s="3">
        <v>4</v>
      </c>
      <c r="C29" s="5">
        <v>2</v>
      </c>
      <c r="D29" s="19">
        <f t="shared" si="0"/>
        <v>2</v>
      </c>
      <c r="E29" s="28">
        <v>0.4</v>
      </c>
      <c r="F29" s="12">
        <v>0.4</v>
      </c>
      <c r="G29" s="13">
        <v>0.34</v>
      </c>
    </row>
    <row r="30" spans="1:7" x14ac:dyDescent="0.3">
      <c r="A30" s="22">
        <v>29</v>
      </c>
      <c r="B30" s="3">
        <v>3</v>
      </c>
      <c r="C30" s="5">
        <v>2</v>
      </c>
      <c r="D30" s="19">
        <f t="shared" si="0"/>
        <v>3</v>
      </c>
      <c r="E30" s="28">
        <v>0.27</v>
      </c>
      <c r="F30" s="12">
        <v>0.37</v>
      </c>
      <c r="G30" s="13">
        <v>0.14000000000000001</v>
      </c>
    </row>
    <row r="31" spans="1:7" x14ac:dyDescent="0.3">
      <c r="A31" s="22">
        <v>30</v>
      </c>
      <c r="B31" s="3">
        <v>4</v>
      </c>
      <c r="C31" s="5">
        <v>3</v>
      </c>
      <c r="D31" s="19">
        <f t="shared" si="0"/>
        <v>4</v>
      </c>
      <c r="E31" s="28">
        <v>0.62</v>
      </c>
      <c r="F31" s="12">
        <v>0.81</v>
      </c>
      <c r="G31" s="13">
        <v>1</v>
      </c>
    </row>
    <row r="32" spans="1:7" x14ac:dyDescent="0.3">
      <c r="A32" s="22">
        <v>31</v>
      </c>
      <c r="B32" s="3">
        <v>3</v>
      </c>
      <c r="C32" s="5">
        <v>5</v>
      </c>
      <c r="D32" s="19">
        <f t="shared" si="0"/>
        <v>2</v>
      </c>
      <c r="E32" s="28">
        <v>0.35</v>
      </c>
      <c r="F32" s="12">
        <v>0.65</v>
      </c>
      <c r="G32" s="13">
        <v>0.6</v>
      </c>
    </row>
    <row r="33" spans="1:7" x14ac:dyDescent="0.3">
      <c r="A33" s="22">
        <v>32</v>
      </c>
      <c r="B33" s="3">
        <v>1</v>
      </c>
      <c r="C33" s="5">
        <v>3</v>
      </c>
      <c r="D33" s="19">
        <f t="shared" si="0"/>
        <v>0</v>
      </c>
      <c r="E33" s="28">
        <v>0.12</v>
      </c>
      <c r="F33" s="12">
        <v>0.39</v>
      </c>
      <c r="G33" s="13">
        <v>0.26</v>
      </c>
    </row>
    <row r="34" spans="1:7" x14ac:dyDescent="0.3">
      <c r="A34" s="22">
        <v>33</v>
      </c>
      <c r="B34" s="3">
        <v>5</v>
      </c>
      <c r="C34" s="5">
        <v>1</v>
      </c>
      <c r="D34" s="19">
        <f t="shared" si="0"/>
        <v>4</v>
      </c>
      <c r="E34" s="28">
        <v>0.4</v>
      </c>
      <c r="F34" s="12">
        <v>0.31</v>
      </c>
      <c r="G34" s="13">
        <v>0.55000000000000004</v>
      </c>
    </row>
    <row r="35" spans="1:7" x14ac:dyDescent="0.3">
      <c r="A35" s="22">
        <v>34</v>
      </c>
      <c r="B35" s="3">
        <v>2</v>
      </c>
      <c r="C35" s="5">
        <v>5</v>
      </c>
      <c r="D35" s="19">
        <f t="shared" si="0"/>
        <v>1</v>
      </c>
      <c r="E35" s="28">
        <v>0.42</v>
      </c>
      <c r="F35" s="12">
        <v>0.81</v>
      </c>
      <c r="G35" s="13">
        <v>0.76</v>
      </c>
    </row>
    <row r="36" spans="1:7" x14ac:dyDescent="0.3">
      <c r="A36" s="22">
        <v>35</v>
      </c>
      <c r="B36" s="3">
        <v>0</v>
      </c>
      <c r="C36" s="5">
        <v>1</v>
      </c>
      <c r="D36" s="19">
        <f t="shared" si="0"/>
        <v>0</v>
      </c>
      <c r="E36" s="28">
        <v>0</v>
      </c>
      <c r="F36" s="12">
        <v>0.11</v>
      </c>
      <c r="G36" s="13">
        <v>0.09</v>
      </c>
    </row>
    <row r="37" spans="1:7" x14ac:dyDescent="0.3">
      <c r="A37" s="22">
        <v>36</v>
      </c>
      <c r="B37" s="3">
        <v>7</v>
      </c>
      <c r="C37" s="5">
        <v>2</v>
      </c>
      <c r="D37" s="19">
        <f t="shared" si="0"/>
        <v>5</v>
      </c>
      <c r="E37" s="28">
        <v>0.64</v>
      </c>
      <c r="F37" s="12">
        <v>0.48</v>
      </c>
      <c r="G37" s="13">
        <v>0.28999999999999998</v>
      </c>
    </row>
    <row r="38" spans="1:7" x14ac:dyDescent="0.3">
      <c r="A38" s="22">
        <v>37</v>
      </c>
      <c r="B38" s="3">
        <v>3</v>
      </c>
      <c r="C38" s="5">
        <v>6</v>
      </c>
      <c r="D38" s="19">
        <f t="shared" si="0"/>
        <v>2</v>
      </c>
      <c r="E38" s="28">
        <v>0.52</v>
      </c>
      <c r="F38" s="12">
        <v>0.99</v>
      </c>
      <c r="G38" s="13">
        <v>0.74</v>
      </c>
    </row>
    <row r="39" spans="1:7" x14ac:dyDescent="0.3">
      <c r="A39" s="22">
        <v>38</v>
      </c>
      <c r="B39" s="3">
        <v>5</v>
      </c>
      <c r="C39" s="5">
        <v>4</v>
      </c>
      <c r="D39" s="19">
        <f t="shared" si="0"/>
        <v>3</v>
      </c>
      <c r="E39" s="28">
        <v>0.48</v>
      </c>
      <c r="F39" s="12">
        <v>0.66</v>
      </c>
      <c r="G39" s="13">
        <v>0.42</v>
      </c>
    </row>
    <row r="40" spans="1:7" x14ac:dyDescent="0.3">
      <c r="A40" s="22">
        <v>39</v>
      </c>
      <c r="B40" s="3">
        <v>5</v>
      </c>
      <c r="C40" s="5">
        <v>5</v>
      </c>
      <c r="D40" s="19">
        <f t="shared" si="0"/>
        <v>3</v>
      </c>
      <c r="E40" s="28">
        <v>0.49</v>
      </c>
      <c r="F40" s="12">
        <v>0.96</v>
      </c>
      <c r="G40" s="13">
        <v>0.59</v>
      </c>
    </row>
    <row r="41" spans="1:7" x14ac:dyDescent="0.3">
      <c r="A41" s="22">
        <v>40</v>
      </c>
      <c r="B41" s="3">
        <v>6</v>
      </c>
      <c r="C41" s="5">
        <v>5</v>
      </c>
      <c r="D41" s="19">
        <f t="shared" si="0"/>
        <v>4</v>
      </c>
      <c r="E41" s="28">
        <v>0.9</v>
      </c>
      <c r="F41" s="12">
        <v>0.94</v>
      </c>
      <c r="G41" s="13">
        <v>0.39</v>
      </c>
    </row>
    <row r="42" spans="1:7" x14ac:dyDescent="0.3">
      <c r="A42" s="22">
        <v>41</v>
      </c>
      <c r="B42" s="3">
        <v>2</v>
      </c>
      <c r="C42" s="5">
        <v>6</v>
      </c>
      <c r="D42" s="19">
        <f t="shared" si="0"/>
        <v>0</v>
      </c>
      <c r="E42" s="28">
        <v>0.23</v>
      </c>
      <c r="F42" s="12">
        <v>0.88</v>
      </c>
      <c r="G42" s="13">
        <v>0.32</v>
      </c>
    </row>
    <row r="43" spans="1:7" x14ac:dyDescent="0.3">
      <c r="A43" s="22">
        <v>42</v>
      </c>
      <c r="B43" s="3">
        <v>3</v>
      </c>
      <c r="C43" s="5">
        <v>1</v>
      </c>
      <c r="D43" s="19">
        <f t="shared" si="0"/>
        <v>2</v>
      </c>
      <c r="E43" s="28">
        <v>0.31</v>
      </c>
      <c r="F43" s="12">
        <v>0.24</v>
      </c>
      <c r="G43" s="13">
        <v>0.23</v>
      </c>
    </row>
    <row r="44" spans="1:7" x14ac:dyDescent="0.3">
      <c r="A44" s="22">
        <v>43</v>
      </c>
      <c r="B44" s="3">
        <v>4</v>
      </c>
      <c r="C44" s="5">
        <v>4</v>
      </c>
      <c r="D44" s="19">
        <f t="shared" si="0"/>
        <v>2</v>
      </c>
      <c r="E44" s="28">
        <v>0.5</v>
      </c>
      <c r="F44" s="12">
        <v>0.77</v>
      </c>
      <c r="G44" s="13">
        <v>1</v>
      </c>
    </row>
    <row r="45" spans="1:7" x14ac:dyDescent="0.3">
      <c r="A45" s="22">
        <v>44</v>
      </c>
      <c r="B45" s="3">
        <v>2</v>
      </c>
      <c r="C45" s="5">
        <v>3</v>
      </c>
      <c r="D45" s="19">
        <f t="shared" si="0"/>
        <v>1</v>
      </c>
      <c r="E45" s="28">
        <v>0.23</v>
      </c>
      <c r="F45" s="12">
        <v>0.5</v>
      </c>
      <c r="G45" s="13">
        <v>0.14000000000000001</v>
      </c>
    </row>
    <row r="46" spans="1:7" x14ac:dyDescent="0.3">
      <c r="A46" s="22">
        <v>45</v>
      </c>
      <c r="B46" s="3">
        <v>3</v>
      </c>
      <c r="C46" s="5">
        <v>3</v>
      </c>
      <c r="D46" s="19">
        <f t="shared" si="0"/>
        <v>1</v>
      </c>
      <c r="E46" s="28">
        <v>0.35</v>
      </c>
      <c r="F46" s="12">
        <v>0.55000000000000004</v>
      </c>
      <c r="G46" s="13">
        <v>0.35</v>
      </c>
    </row>
    <row r="47" spans="1:7" x14ac:dyDescent="0.3">
      <c r="A47" s="22">
        <v>46</v>
      </c>
      <c r="B47" s="3">
        <v>3</v>
      </c>
      <c r="C47" s="5">
        <v>2</v>
      </c>
      <c r="D47" s="19">
        <f t="shared" si="0"/>
        <v>2</v>
      </c>
      <c r="E47" s="28">
        <v>0.35</v>
      </c>
      <c r="F47" s="12">
        <v>0.35</v>
      </c>
      <c r="G47" s="13">
        <v>0.51</v>
      </c>
    </row>
    <row r="48" spans="1:7" x14ac:dyDescent="0.3">
      <c r="A48" s="22">
        <v>47</v>
      </c>
      <c r="B48" s="3">
        <v>6</v>
      </c>
      <c r="C48" s="5">
        <v>4</v>
      </c>
      <c r="D48" s="19">
        <f t="shared" si="0"/>
        <v>4</v>
      </c>
      <c r="E48" s="28">
        <v>0.69</v>
      </c>
      <c r="F48" s="12">
        <v>0.79</v>
      </c>
      <c r="G48" s="13">
        <v>0.79</v>
      </c>
    </row>
    <row r="49" spans="1:7" x14ac:dyDescent="0.3">
      <c r="A49" s="22">
        <v>48</v>
      </c>
      <c r="B49" s="3">
        <v>11</v>
      </c>
      <c r="C49" s="5">
        <v>6</v>
      </c>
      <c r="D49" s="19">
        <f t="shared" si="0"/>
        <v>9</v>
      </c>
      <c r="E49" s="28">
        <v>0.81</v>
      </c>
      <c r="F49" s="12">
        <v>1</v>
      </c>
      <c r="G49" s="13">
        <v>0.28000000000000003</v>
      </c>
    </row>
    <row r="50" spans="1:7" x14ac:dyDescent="0.3">
      <c r="A50" s="22">
        <v>49</v>
      </c>
      <c r="B50" s="3">
        <v>5</v>
      </c>
      <c r="C50" s="5">
        <v>5</v>
      </c>
      <c r="D50" s="19">
        <f t="shared" si="0"/>
        <v>9</v>
      </c>
      <c r="E50" s="28">
        <v>0.99</v>
      </c>
      <c r="F50" s="12">
        <v>1</v>
      </c>
      <c r="G50" s="13">
        <v>0.26</v>
      </c>
    </row>
    <row r="51" spans="1:7" ht="17.25" thickBot="1" x14ac:dyDescent="0.35">
      <c r="A51" s="23">
        <v>50</v>
      </c>
      <c r="B51" s="4">
        <v>5</v>
      </c>
      <c r="C51" s="24">
        <v>5</v>
      </c>
      <c r="D51" s="25">
        <f t="shared" si="0"/>
        <v>9</v>
      </c>
      <c r="E51" s="29">
        <v>0.62</v>
      </c>
      <c r="F51" s="14">
        <v>1</v>
      </c>
      <c r="G51" s="15">
        <v>0.91</v>
      </c>
    </row>
    <row r="52" spans="1:7" x14ac:dyDescent="0.3">
      <c r="A52" s="7" t="s">
        <v>6</v>
      </c>
      <c r="B52" s="7">
        <f>AVERAGE(B$2:B$51)</f>
        <v>3.06</v>
      </c>
      <c r="C52" s="7">
        <f t="shared" ref="C52:G52" si="1">AVERAGE(C$2:C$51)</f>
        <v>2.88</v>
      </c>
      <c r="D52" s="7"/>
      <c r="E52" s="7">
        <f t="shared" si="1"/>
        <v>0.35580000000000001</v>
      </c>
      <c r="F52" s="7">
        <f t="shared" si="1"/>
        <v>0.5132000000000001</v>
      </c>
      <c r="G52" s="7">
        <f t="shared" si="1"/>
        <v>0.3912000000000001</v>
      </c>
    </row>
    <row r="53" spans="1:7" x14ac:dyDescent="0.3">
      <c r="A53" s="7" t="s">
        <v>7</v>
      </c>
      <c r="B53" s="7"/>
    </row>
    <row r="54" spans="1:7" x14ac:dyDescent="0.3">
      <c r="A54" s="7" t="s">
        <v>8</v>
      </c>
      <c r="B54" s="7"/>
      <c r="E54" s="20">
        <f>$C$58/E58</f>
        <v>8.094435075885329</v>
      </c>
      <c r="F54" s="20">
        <f t="shared" ref="F54:G54" si="2">$C$58/F58</f>
        <v>5.6118472330475431</v>
      </c>
      <c r="G54" s="20">
        <f t="shared" si="2"/>
        <v>7.3619631901840465</v>
      </c>
    </row>
    <row r="55" spans="1:7" x14ac:dyDescent="0.3">
      <c r="A55" s="7"/>
      <c r="E55" s="8"/>
      <c r="F55" s="8" t="s">
        <v>9</v>
      </c>
      <c r="G55" s="9"/>
    </row>
    <row r="56" spans="1:7" x14ac:dyDescent="0.3">
      <c r="A56" s="7"/>
      <c r="B56" s="7"/>
    </row>
    <row r="57" spans="1:7" x14ac:dyDescent="0.3">
      <c r="A57" s="16"/>
      <c r="B57" s="18" t="s">
        <v>1</v>
      </c>
      <c r="C57" s="18" t="s">
        <v>2</v>
      </c>
      <c r="D57" s="18" t="s">
        <v>22</v>
      </c>
      <c r="E57" s="18" t="s">
        <v>3</v>
      </c>
      <c r="F57" s="18" t="s">
        <v>4</v>
      </c>
      <c r="G57" s="18" t="s">
        <v>5</v>
      </c>
    </row>
    <row r="58" spans="1:7" x14ac:dyDescent="0.3">
      <c r="A58" s="16" t="s">
        <v>10</v>
      </c>
      <c r="B58" s="18">
        <f>AVERAGE(B$2:B$51)</f>
        <v>3.06</v>
      </c>
      <c r="C58" s="18">
        <f t="shared" ref="C58:E58" si="3">AVERAGE(C$2:C$51)</f>
        <v>2.88</v>
      </c>
      <c r="D58" s="18">
        <f t="shared" si="3"/>
        <v>2.1800000000000002</v>
      </c>
      <c r="E58" s="18">
        <f t="shared" si="3"/>
        <v>0.35580000000000001</v>
      </c>
      <c r="F58" s="18">
        <f t="shared" ref="F58:G58" si="4">AVERAGE(F$2:F$51)</f>
        <v>0.5132000000000001</v>
      </c>
      <c r="G58" s="18">
        <f t="shared" si="4"/>
        <v>0.3912000000000001</v>
      </c>
    </row>
    <row r="59" spans="1:7" x14ac:dyDescent="0.3">
      <c r="A59" s="16" t="s">
        <v>11</v>
      </c>
      <c r="B59" s="18">
        <f>MEDIAN(B$2:B$51)</f>
        <v>3</v>
      </c>
      <c r="C59" s="18">
        <f t="shared" ref="C59:G59" si="5">MEDIAN(C$2:C$51)</f>
        <v>3</v>
      </c>
      <c r="D59" s="18">
        <f t="shared" si="5"/>
        <v>2</v>
      </c>
      <c r="E59" s="18">
        <f t="shared" si="5"/>
        <v>0.31</v>
      </c>
      <c r="F59" s="18">
        <f t="shared" si="5"/>
        <v>0.51</v>
      </c>
      <c r="G59" s="18">
        <f t="shared" si="5"/>
        <v>0.33</v>
      </c>
    </row>
    <row r="60" spans="1:7" x14ac:dyDescent="0.3">
      <c r="A60" s="16" t="s">
        <v>12</v>
      </c>
      <c r="B60" s="18">
        <f>MAX(B$2:B$51)</f>
        <v>11</v>
      </c>
      <c r="C60" s="18">
        <f t="shared" ref="C60:G60" si="6">MAX(C$2:C$51)</f>
        <v>6</v>
      </c>
      <c r="D60" s="18">
        <f t="shared" si="6"/>
        <v>9</v>
      </c>
      <c r="E60" s="18">
        <f t="shared" si="6"/>
        <v>0.99</v>
      </c>
      <c r="F60" s="18">
        <f t="shared" si="6"/>
        <v>1</v>
      </c>
      <c r="G60" s="18">
        <f t="shared" si="6"/>
        <v>1</v>
      </c>
    </row>
    <row r="61" spans="1:7" x14ac:dyDescent="0.3">
      <c r="A61" s="16" t="s">
        <v>13</v>
      </c>
      <c r="B61" s="18">
        <f>MIN(B$2:B$51)</f>
        <v>0</v>
      </c>
      <c r="C61" s="18">
        <f t="shared" ref="C61:G61" si="7">MIN(C$2:C$51)</f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x14ac:dyDescent="0.3">
      <c r="A62" s="16" t="s">
        <v>14</v>
      </c>
      <c r="B62" s="18">
        <f>_xlfn.STDEV.S(B$2:B$51)</f>
        <v>2.0445048300260873</v>
      </c>
      <c r="C62" s="18">
        <f t="shared" ref="C62:G62" si="8">_xlfn.STDEV.S(C$2:C$51)</f>
        <v>1.6859563990779347</v>
      </c>
      <c r="D62" s="18">
        <f t="shared" si="8"/>
        <v>2.1917284205365761</v>
      </c>
      <c r="E62" s="18">
        <f t="shared" si="8"/>
        <v>0.2256789303232288</v>
      </c>
      <c r="F62" s="18">
        <f t="shared" si="8"/>
        <v>0.28485900558210286</v>
      </c>
      <c r="G62" s="18">
        <f t="shared" si="8"/>
        <v>0.29434562496965272</v>
      </c>
    </row>
    <row r="63" spans="1:7" x14ac:dyDescent="0.3">
      <c r="A63" s="16" t="s">
        <v>15</v>
      </c>
      <c r="B63" s="18">
        <f>B62/B58</f>
        <v>0.66813883334185853</v>
      </c>
      <c r="C63" s="18">
        <f t="shared" ref="C63" si="9">C62/C58</f>
        <v>0.5854015274576162</v>
      </c>
      <c r="D63" s="18">
        <f t="shared" ref="D63:E63" si="10">D62/D58</f>
        <v>1.0053800094204477</v>
      </c>
      <c r="E63" s="18">
        <f t="shared" si="10"/>
        <v>0.63428591996410566</v>
      </c>
      <c r="F63" s="18">
        <f t="shared" ref="F63" si="11">F62/F58</f>
        <v>0.55506431329326344</v>
      </c>
      <c r="G63" s="18">
        <f t="shared" ref="G63" si="12">G62/G58</f>
        <v>0.75241724174246583</v>
      </c>
    </row>
    <row r="64" spans="1:7" x14ac:dyDescent="0.3">
      <c r="A64" s="16" t="s">
        <v>16</v>
      </c>
      <c r="B64" s="18">
        <f>B60-B61</f>
        <v>11</v>
      </c>
      <c r="C64" s="18">
        <f t="shared" ref="C64" si="13">C60-C61</f>
        <v>6</v>
      </c>
      <c r="D64" s="18">
        <f t="shared" ref="D64:E64" si="14">D60-D61</f>
        <v>9</v>
      </c>
      <c r="E64" s="18">
        <f t="shared" si="14"/>
        <v>0.99</v>
      </c>
      <c r="F64" s="18">
        <f t="shared" ref="F64:G64" si="15">F60-F61</f>
        <v>1</v>
      </c>
      <c r="G64" s="18">
        <f t="shared" si="15"/>
        <v>1</v>
      </c>
    </row>
    <row r="65" spans="1:7" ht="16.149999999999999" customHeight="1" x14ac:dyDescent="0.3">
      <c r="A65" s="16" t="s">
        <v>20</v>
      </c>
      <c r="B65" s="18">
        <f>B64/B59</f>
        <v>3.6666666666666665</v>
      </c>
      <c r="C65" s="18">
        <f t="shared" ref="C65" si="16">C64/C59</f>
        <v>2</v>
      </c>
      <c r="D65" s="18">
        <f t="shared" ref="D65:E65" si="17">D64/D59</f>
        <v>4.5</v>
      </c>
      <c r="E65" s="18">
        <f t="shared" si="17"/>
        <v>3.193548387096774</v>
      </c>
      <c r="F65" s="18">
        <f t="shared" ref="F65" si="18">F64/F59</f>
        <v>1.9607843137254901</v>
      </c>
      <c r="G65" s="18">
        <f t="shared" ref="G65" si="19">G64/G59</f>
        <v>3.0303030303030303</v>
      </c>
    </row>
    <row r="66" spans="1:7" x14ac:dyDescent="0.3">
      <c r="A66" s="16" t="s">
        <v>17</v>
      </c>
      <c r="B66" s="18">
        <f>COUNT(B$2:B$51)</f>
        <v>50</v>
      </c>
      <c r="C66" s="18">
        <f t="shared" ref="C66:G66" si="20">COUNT(C$2:C$51)</f>
        <v>50</v>
      </c>
      <c r="D66" s="18">
        <f t="shared" si="20"/>
        <v>50</v>
      </c>
      <c r="E66" s="18">
        <f t="shared" si="20"/>
        <v>50</v>
      </c>
      <c r="F66" s="18">
        <f t="shared" si="20"/>
        <v>50</v>
      </c>
      <c r="G66" s="18">
        <f t="shared" si="20"/>
        <v>50</v>
      </c>
    </row>
    <row r="67" spans="1:7" x14ac:dyDescent="0.3">
      <c r="A67" s="16"/>
      <c r="B67" s="17"/>
      <c r="C67" s="17"/>
      <c r="D67" s="17"/>
      <c r="E67" s="17"/>
    </row>
    <row r="68" spans="1:7" x14ac:dyDescent="0.3">
      <c r="A68" s="16" t="s">
        <v>18</v>
      </c>
      <c r="B68" s="16"/>
      <c r="C68" s="17"/>
      <c r="D68" s="17"/>
      <c r="E68" s="17"/>
      <c r="F68" s="17"/>
    </row>
    <row r="69" spans="1:7" x14ac:dyDescent="0.3">
      <c r="A69" s="16" t="s">
        <v>19</v>
      </c>
      <c r="B69" s="17">
        <f>D58/C58</f>
        <v>0.75694444444444453</v>
      </c>
      <c r="D69" s="17"/>
      <c r="E69" s="17"/>
      <c r="F69" s="17"/>
    </row>
    <row r="70" spans="1:7" x14ac:dyDescent="0.3">
      <c r="A70" s="16" t="s">
        <v>19</v>
      </c>
      <c r="B70" s="17">
        <f>D58/AVERAGE(B58:C58)</f>
        <v>0.73400673400673411</v>
      </c>
      <c r="D70" s="17"/>
      <c r="E70" s="17"/>
      <c r="F70" s="17"/>
    </row>
    <row r="71" spans="1:7" x14ac:dyDescent="0.3">
      <c r="A71" s="7"/>
      <c r="B71" s="7"/>
    </row>
    <row r="72" spans="1:7" x14ac:dyDescent="0.3">
      <c r="A72" s="7"/>
      <c r="B72" s="7"/>
    </row>
    <row r="73" spans="1:7" x14ac:dyDescent="0.3">
      <c r="A73" s="7"/>
      <c r="B73" s="7"/>
    </row>
    <row r="74" spans="1:7" x14ac:dyDescent="0.3">
      <c r="A74" s="7"/>
      <c r="B74" s="7"/>
    </row>
    <row r="75" spans="1:7" x14ac:dyDescent="0.3">
      <c r="A75" s="7"/>
      <c r="B75" s="7"/>
    </row>
    <row r="76" spans="1:7" x14ac:dyDescent="0.3">
      <c r="A76" s="7"/>
      <c r="B76" s="7"/>
    </row>
    <row r="77" spans="1:7" x14ac:dyDescent="0.3">
      <c r="A77" s="7"/>
      <c r="B77" s="7"/>
    </row>
    <row r="78" spans="1:7" x14ac:dyDescent="0.3">
      <c r="A78" s="7"/>
      <c r="B78" s="7"/>
    </row>
    <row r="79" spans="1:7" x14ac:dyDescent="0.3">
      <c r="A79" s="7"/>
      <c r="B79" s="7"/>
    </row>
    <row r="80" spans="1:7" x14ac:dyDescent="0.3">
      <c r="A80" s="7"/>
      <c r="B80" s="7"/>
    </row>
    <row r="81" spans="1:2" x14ac:dyDescent="0.3">
      <c r="A81" s="7"/>
      <c r="B81" s="7"/>
    </row>
    <row r="82" spans="1:2" x14ac:dyDescent="0.3">
      <c r="A82" s="7"/>
      <c r="B82" s="7"/>
    </row>
    <row r="83" spans="1:2" x14ac:dyDescent="0.3">
      <c r="A83" s="7"/>
      <c r="B83" s="7"/>
    </row>
    <row r="84" spans="1:2" x14ac:dyDescent="0.3">
      <c r="A84" s="7"/>
      <c r="B84" s="7"/>
    </row>
    <row r="85" spans="1:2" x14ac:dyDescent="0.3">
      <c r="A85" s="7"/>
      <c r="B85" s="7"/>
    </row>
    <row r="86" spans="1:2" x14ac:dyDescent="0.3">
      <c r="A86" s="7"/>
      <c r="B86" s="7"/>
    </row>
  </sheetData>
  <conditionalFormatting sqref="C2:D51">
    <cfRule type="cellIs" dxfId="1" priority="2" operator="equal">
      <formula>#REF!</formula>
    </cfRule>
  </conditionalFormatting>
  <conditionalFormatting sqref="D1">
    <cfRule type="cellIs" dxfId="0" priority="1" operator="equal">
      <formula>#REF!</formula>
    </cfRule>
  </conditionalFormatting>
  <hyperlinks>
    <hyperlink ref="J1" r:id="rId1" xr:uid="{00000000-0004-0000-0000-000000000000}"/>
  </hyperlinks>
  <pageMargins left="0.75" right="0.75" top="1" bottom="1" header="0.5" footer="0.5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Capacities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2018-10-21T07:23:50Z</dcterms:created>
  <dcterms:modified xsi:type="dcterms:W3CDTF">2025-02-18T19:58:35Z</dcterms:modified>
</cp:coreProperties>
</file>