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ver" sheetId="1" r:id="rId1"/>
    <sheet name="Example" sheetId="2" r:id="rId2"/>
    <sheet name="Explanation Salaries &amp; Wages" sheetId="3" r:id="rId3"/>
    <sheet name="Explanation Encumbrance &amp; Total" sheetId="4" r:id="rId4"/>
  </sheets>
  <definedNames/>
  <calcPr fullCalcOnLoad="1"/>
</workbook>
</file>

<file path=xl/sharedStrings.xml><?xml version="1.0" encoding="utf-8"?>
<sst xmlns="http://schemas.openxmlformats.org/spreadsheetml/2006/main" count="262" uniqueCount="72">
  <si>
    <t xml:space="preserve">Report ID: NRDTB001 </t>
  </si>
  <si>
    <t xml:space="preserve">The University Corporation </t>
  </si>
  <si>
    <t>Report Date: 11/04/2005</t>
  </si>
  <si>
    <t xml:space="preserve">Page 1 of 9 </t>
  </si>
  <si>
    <t xml:space="preserve">Detail Trial Balance </t>
  </si>
  <si>
    <t>Report Time: 09:17:24</t>
  </si>
  <si>
    <t xml:space="preserve">For Fiscal Year: 2005 Period from: 1. to: 4. </t>
  </si>
  <si>
    <t>Begin Date:</t>
  </si>
  <si>
    <t xml:space="preserve"> 09/01/2001 </t>
  </si>
  <si>
    <t xml:space="preserve">End Date: </t>
  </si>
  <si>
    <t xml:space="preserve">Agency Code: </t>
  </si>
  <si>
    <t xml:space="preserve">NATL SCIENCE FND </t>
  </si>
  <si>
    <t>Mail Code:</t>
  </si>
  <si>
    <t xml:space="preserve">Award Amt: </t>
  </si>
  <si>
    <t xml:space="preserve">Carryover Amt: </t>
  </si>
  <si>
    <t xml:space="preserve">Campus Dept: </t>
  </si>
  <si>
    <t xml:space="preserve">Director Name: </t>
  </si>
  <si>
    <t xml:space="preserve">Proj Title: </t>
  </si>
  <si>
    <t>Trans Date</t>
  </si>
  <si>
    <t xml:space="preserve"> Jrnl ID </t>
  </si>
  <si>
    <t xml:space="preserve">Journal Description </t>
  </si>
  <si>
    <t xml:space="preserve">Jrnl Ln Ref </t>
  </si>
  <si>
    <t xml:space="preserve">Encumbered Amount </t>
  </si>
  <si>
    <t>Reference</t>
  </si>
  <si>
    <t>Einstein,Dr. Albert</t>
  </si>
  <si>
    <t>Award ID:</t>
  </si>
  <si>
    <t>Project:</t>
  </si>
  <si>
    <t>Account</t>
  </si>
  <si>
    <t>Fund</t>
  </si>
  <si>
    <t>Dept.</t>
  </si>
  <si>
    <t>Program</t>
  </si>
  <si>
    <t>Class</t>
  </si>
  <si>
    <t>Fund: Sponsored Projects</t>
  </si>
  <si>
    <t>Physics Dept.</t>
  </si>
  <si>
    <t>S4000</t>
  </si>
  <si>
    <r>
      <t>Funding Type:</t>
    </r>
    <r>
      <rPr>
        <sz val="8"/>
        <rFont val="Arial"/>
        <family val="2"/>
      </rPr>
      <t xml:space="preserve"> FED </t>
    </r>
  </si>
  <si>
    <t>Student</t>
  </si>
  <si>
    <t>Beginning Balance</t>
  </si>
  <si>
    <t xml:space="preserve">ADP0026068 </t>
  </si>
  <si>
    <t xml:space="preserve">STUDENT </t>
  </si>
  <si>
    <t xml:space="preserve"> ADP0027102 </t>
  </si>
  <si>
    <t>ADP0027771</t>
  </si>
  <si>
    <t>AB-C119936</t>
  </si>
  <si>
    <t xml:space="preserve">ADP0028514 </t>
  </si>
  <si>
    <t xml:space="preserve">ADP0028966 </t>
  </si>
  <si>
    <t>015879</t>
  </si>
  <si>
    <t xml:space="preserve">Ending Balance </t>
  </si>
  <si>
    <t xml:space="preserve">FY Budget/Budget Available: </t>
  </si>
  <si>
    <t>018537</t>
  </si>
  <si>
    <t>Kundera, Milan</t>
  </si>
  <si>
    <t xml:space="preserve">Marquez, Gabriel  </t>
  </si>
  <si>
    <t>The University Corporation</t>
  </si>
  <si>
    <t>Sponsored Programs</t>
  </si>
  <si>
    <t xml:space="preserve">Actual Amount </t>
  </si>
  <si>
    <t>Mentoring Through Research: Catalyst for Success</t>
  </si>
  <si>
    <t>Detailed Trial Balance - Example</t>
  </si>
  <si>
    <t>Expendable Equipment</t>
  </si>
  <si>
    <t xml:space="preserve">Encumbrance </t>
  </si>
  <si>
    <t>ON-TRAK PHOTONICS INC.</t>
  </si>
  <si>
    <t>0000005936</t>
  </si>
  <si>
    <t xml:space="preserve"> Encumbrance Reversal</t>
  </si>
  <si>
    <t xml:space="preserve">APV0027031 </t>
  </si>
  <si>
    <t xml:space="preserve">SENSING AMP, SENSING MODULE </t>
  </si>
  <si>
    <t>Ending Balance</t>
  </si>
  <si>
    <t>Project: 40013999 Subtotal*</t>
  </si>
  <si>
    <t>FY Revenue and Expenses with Budget/Budget Available:</t>
  </si>
  <si>
    <t>Detailed Trial Balance - Explanation Salaries &amp; Wages</t>
  </si>
  <si>
    <t>Detailed Trial Balance - Explanation Encumbrances, and Total Project Summary</t>
  </si>
  <si>
    <t>Northridge, California</t>
  </si>
  <si>
    <t>November 2005</t>
  </si>
  <si>
    <t>Internal Reports:</t>
  </si>
  <si>
    <t>Detailed Trial Balance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</si>
</sst>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m/d/yy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sz val="10"/>
      <name val="Wingdings 3"/>
      <family val="1"/>
    </font>
    <font>
      <sz val="2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43" fontId="1" fillId="0" borderId="0" xfId="42" applyFont="1" applyAlignment="1">
      <alignment/>
    </xf>
    <xf numFmtId="39" fontId="1" fillId="0" borderId="0" xfId="42" applyNumberFormat="1" applyFont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43" fontId="1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3" fillId="0" borderId="16" xfId="0" applyNumberFormat="1" applyFont="1" applyBorder="1" applyAlignment="1">
      <alignment/>
    </xf>
    <xf numFmtId="43" fontId="3" fillId="0" borderId="17" xfId="42" applyFont="1" applyBorder="1" applyAlignment="1">
      <alignment/>
    </xf>
    <xf numFmtId="43" fontId="3" fillId="0" borderId="16" xfId="42" applyFont="1" applyBorder="1" applyAlignment="1">
      <alignment/>
    </xf>
    <xf numFmtId="43" fontId="3" fillId="0" borderId="0" xfId="42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42" applyNumberFormat="1" applyFont="1" applyAlignment="1">
      <alignment/>
    </xf>
    <xf numFmtId="43" fontId="3" fillId="0" borderId="0" xfId="42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18" xfId="0" applyNumberFormat="1" applyFont="1" applyBorder="1" applyAlignment="1">
      <alignment/>
    </xf>
    <xf numFmtId="43" fontId="3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 quotePrefix="1">
      <alignment horizontal="center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left"/>
    </xf>
    <xf numFmtId="165" fontId="12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65" fontId="0" fillId="0" borderId="0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2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1" fillId="0" borderId="23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" fontId="5" fillId="0" borderId="22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46</xdr:row>
      <xdr:rowOff>9525</xdr:rowOff>
    </xdr:from>
    <xdr:to>
      <xdr:col>9</xdr:col>
      <xdr:colOff>457200</xdr:colOff>
      <xdr:row>54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658100" y="7058025"/>
          <a:ext cx="1752600" cy="1200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preliminary charge to the project. It represents the funds obliged through a Purchase Order, but not yet spent. It commits project funds at the time of the order and makes them unavailable for other expenditures. </a:t>
          </a:r>
        </a:p>
      </xdr:txBody>
    </xdr:sp>
    <xdr:clientData/>
  </xdr:twoCellAnchor>
  <xdr:twoCellAnchor>
    <xdr:from>
      <xdr:col>10</xdr:col>
      <xdr:colOff>9525</xdr:colOff>
      <xdr:row>46</xdr:row>
      <xdr:rowOff>9525</xdr:rowOff>
    </xdr:from>
    <xdr:to>
      <xdr:col>11</xdr:col>
      <xdr:colOff>609600</xdr:colOff>
      <xdr:row>53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0" y="7058025"/>
          <a:ext cx="1743075" cy="1162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BBA ( Budget Balance Available):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amount available for expenditure in a particular budget line item.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BBA = Budget - Actual -Encumbrance</a:t>
          </a:r>
        </a:p>
      </xdr:txBody>
    </xdr:sp>
    <xdr:clientData/>
  </xdr:twoCellAnchor>
  <xdr:twoCellAnchor>
    <xdr:from>
      <xdr:col>11</xdr:col>
      <xdr:colOff>0</xdr:colOff>
      <xdr:row>5</xdr:row>
      <xdr:rowOff>47625</xdr:rowOff>
    </xdr:from>
    <xdr:to>
      <xdr:col>12</xdr:col>
      <xdr:colOff>609600</xdr:colOff>
      <xdr:row>8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44225" y="1000125"/>
          <a:ext cx="1809750" cy="4667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Date and Time: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date and time the report has been generated. </a:t>
          </a:r>
        </a:p>
      </xdr:txBody>
    </xdr:sp>
    <xdr:clientData/>
  </xdr:twoCellAnchor>
  <xdr:twoCellAnchor>
    <xdr:from>
      <xdr:col>0</xdr:col>
      <xdr:colOff>428625</xdr:colOff>
      <xdr:row>25</xdr:row>
      <xdr:rowOff>133350</xdr:rowOff>
    </xdr:from>
    <xdr:to>
      <xdr:col>1</xdr:col>
      <xdr:colOff>390525</xdr:colOff>
      <xdr:row>30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428625" y="4048125"/>
          <a:ext cx="1152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914400</xdr:colOff>
      <xdr:row>64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295525" y="8543925"/>
          <a:ext cx="895350" cy="1285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Journal ID: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unique identifying number for this particular Journal Entry in PeopleSoft</a:t>
          </a:r>
        </a:p>
      </xdr:txBody>
    </xdr:sp>
    <xdr:clientData/>
  </xdr:twoCellAnchor>
  <xdr:twoCellAnchor>
    <xdr:from>
      <xdr:col>3</xdr:col>
      <xdr:colOff>28575</xdr:colOff>
      <xdr:row>56</xdr:row>
      <xdr:rowOff>0</xdr:rowOff>
    </xdr:from>
    <xdr:to>
      <xdr:col>4</xdr:col>
      <xdr:colOff>523875</xdr:colOff>
      <xdr:row>63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248025" y="8534400"/>
          <a:ext cx="1323975" cy="1285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Journal Description: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description that was entered  in PeopleSoft for this particular Journal Entry (depends on type of entry) </a:t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6</xdr:col>
      <xdr:colOff>114300</xdr:colOff>
      <xdr:row>64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752975" y="8534400"/>
          <a:ext cx="914400" cy="1304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Journal Line Ref.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Additional data, depending on the type of entry,  to associate the Journal Entry  </a:t>
          </a:r>
        </a:p>
      </xdr:txBody>
    </xdr:sp>
    <xdr:clientData/>
  </xdr:twoCellAnchor>
  <xdr:twoCellAnchor>
    <xdr:from>
      <xdr:col>1</xdr:col>
      <xdr:colOff>9525</xdr:colOff>
      <xdr:row>56</xdr:row>
      <xdr:rowOff>19050</xdr:rowOff>
    </xdr:from>
    <xdr:to>
      <xdr:col>1</xdr:col>
      <xdr:colOff>1028700</xdr:colOff>
      <xdr:row>63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00150" y="8553450"/>
          <a:ext cx="1019175" cy="1266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Transaction Date: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date used when  this particular Journal Entry was booked in PeopleSoft</a:t>
          </a:r>
        </a:p>
      </xdr:txBody>
    </xdr:sp>
    <xdr:clientData/>
  </xdr:twoCellAnchor>
  <xdr:twoCellAnchor>
    <xdr:from>
      <xdr:col>6</xdr:col>
      <xdr:colOff>381000</xdr:colOff>
      <xdr:row>46</xdr:row>
      <xdr:rowOff>9525</xdr:rowOff>
    </xdr:from>
    <xdr:to>
      <xdr:col>6</xdr:col>
      <xdr:colOff>1990725</xdr:colOff>
      <xdr:row>53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5934075" y="7019925"/>
          <a:ext cx="1609725" cy="1181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Amount: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amount that was actually  expended, e.g.  by paying an invoice.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1143000</xdr:colOff>
      <xdr:row>32</xdr:row>
      <xdr:rowOff>28575</xdr:rowOff>
    </xdr:from>
    <xdr:to>
      <xdr:col>1</xdr:col>
      <xdr:colOff>228600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143000" y="5000625"/>
          <a:ext cx="276225" cy="1095375"/>
        </a:xfrm>
        <a:prstGeom prst="leftBrace">
          <a:avLst>
            <a:gd name="adj" fmla="val 43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36</xdr:row>
      <xdr:rowOff>9525</xdr:rowOff>
    </xdr:from>
    <xdr:to>
      <xdr:col>0</xdr:col>
      <xdr:colOff>1143000</xdr:colOff>
      <xdr:row>36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828675" y="5553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36</xdr:row>
      <xdr:rowOff>9525</xdr:rowOff>
    </xdr:from>
    <xdr:to>
      <xdr:col>0</xdr:col>
      <xdr:colOff>828675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28675" y="555307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952500</xdr:colOff>
      <xdr:row>11</xdr:row>
      <xdr:rowOff>9525</xdr:rowOff>
    </xdr:from>
    <xdr:to>
      <xdr:col>10</xdr:col>
      <xdr:colOff>1123950</xdr:colOff>
      <xdr:row>13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0753725" y="1905000"/>
          <a:ext cx="171450" cy="400050"/>
        </a:xfrm>
        <a:prstGeom prst="leftBrace">
          <a:avLst>
            <a:gd name="adj" fmla="val 43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876300</xdr:colOff>
      <xdr:row>12</xdr:row>
      <xdr:rowOff>66675</xdr:rowOff>
    </xdr:from>
    <xdr:to>
      <xdr:col>10</xdr:col>
      <xdr:colOff>952500</xdr:colOff>
      <xdr:row>12</xdr:row>
      <xdr:rowOff>66675</xdr:rowOff>
    </xdr:to>
    <xdr:sp>
      <xdr:nvSpPr>
        <xdr:cNvPr id="14" name="Line 14"/>
        <xdr:cNvSpPr>
          <a:spLocks/>
        </xdr:cNvSpPr>
      </xdr:nvSpPr>
      <xdr:spPr>
        <a:xfrm flipH="1">
          <a:off x="10677525" y="2105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</xdr:row>
      <xdr:rowOff>0</xdr:rowOff>
    </xdr:from>
    <xdr:to>
      <xdr:col>10</xdr:col>
      <xdr:colOff>885825</xdr:colOff>
      <xdr:row>12</xdr:row>
      <xdr:rowOff>66675</xdr:rowOff>
    </xdr:to>
    <xdr:sp>
      <xdr:nvSpPr>
        <xdr:cNvPr id="15" name="Line 15"/>
        <xdr:cNvSpPr>
          <a:spLocks/>
        </xdr:cNvSpPr>
      </xdr:nvSpPr>
      <xdr:spPr>
        <a:xfrm flipV="1">
          <a:off x="10687050" y="1104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10687050" y="110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5</xdr:col>
      <xdr:colOff>561975</xdr:colOff>
      <xdr:row>12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2314575" y="962025"/>
          <a:ext cx="3038475" cy="10763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Reporting Period: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period  the report is providing detailed Journal Entries for. All entries before the reporting period are summarized in the beginning balance. 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Reporting periods for past months contain the figures for the entire month. Reporting period of the current month, contain only data up to the day the report was generated.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Periods are counted from July to June: 1=June, ... , 12=July</a:t>
          </a:r>
        </a:p>
      </xdr:txBody>
    </xdr:sp>
    <xdr:clientData/>
  </xdr:twoCellAnchor>
  <xdr:twoCellAnchor>
    <xdr:from>
      <xdr:col>5</xdr:col>
      <xdr:colOff>571500</xdr:colOff>
      <xdr:row>12</xdr:row>
      <xdr:rowOff>28575</xdr:rowOff>
    </xdr:from>
    <xdr:to>
      <xdr:col>6</xdr:col>
      <xdr:colOff>9525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5362575" y="2047875"/>
          <a:ext cx="2000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161925</xdr:colOff>
      <xdr:row>39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4791075" y="4981575"/>
          <a:ext cx="161925" cy="1095375"/>
        </a:xfrm>
        <a:prstGeom prst="leftBrace">
          <a:avLst>
            <a:gd name="adj" fmla="val 43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36</xdr:row>
      <xdr:rowOff>9525</xdr:rowOff>
    </xdr:from>
    <xdr:to>
      <xdr:col>4</xdr:col>
      <xdr:colOff>733425</xdr:colOff>
      <xdr:row>36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4724400" y="5534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1247775</xdr:colOff>
      <xdr:row>32</xdr:row>
      <xdr:rowOff>9525</xdr:rowOff>
    </xdr:from>
    <xdr:to>
      <xdr:col>6</xdr:col>
      <xdr:colOff>1409700</xdr:colOff>
      <xdr:row>39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6800850" y="4962525"/>
          <a:ext cx="161925" cy="1095375"/>
        </a:xfrm>
        <a:prstGeom prst="leftBrace">
          <a:avLst>
            <a:gd name="adj" fmla="val 43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35</xdr:row>
      <xdr:rowOff>133350</xdr:rowOff>
    </xdr:from>
    <xdr:to>
      <xdr:col>6</xdr:col>
      <xdr:colOff>1238250</xdr:colOff>
      <xdr:row>35</xdr:row>
      <xdr:rowOff>133350</xdr:rowOff>
    </xdr:to>
    <xdr:sp>
      <xdr:nvSpPr>
        <xdr:cNvPr id="22" name="Line 22"/>
        <xdr:cNvSpPr>
          <a:spLocks/>
        </xdr:cNvSpPr>
      </xdr:nvSpPr>
      <xdr:spPr>
        <a:xfrm flipH="1">
          <a:off x="6353175" y="55149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36</xdr:row>
      <xdr:rowOff>0</xdr:rowOff>
    </xdr:from>
    <xdr:to>
      <xdr:col>6</xdr:col>
      <xdr:colOff>790575</xdr:colOff>
      <xdr:row>45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6334125" y="552450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32</xdr:row>
      <xdr:rowOff>9525</xdr:rowOff>
    </xdr:from>
    <xdr:to>
      <xdr:col>7</xdr:col>
      <xdr:colOff>638175</xdr:colOff>
      <xdr:row>39</xdr:row>
      <xdr:rowOff>104775</xdr:rowOff>
    </xdr:to>
    <xdr:sp>
      <xdr:nvSpPr>
        <xdr:cNvPr id="24" name="AutoShape 24"/>
        <xdr:cNvSpPr>
          <a:spLocks/>
        </xdr:cNvSpPr>
      </xdr:nvSpPr>
      <xdr:spPr>
        <a:xfrm>
          <a:off x="8124825" y="4962525"/>
          <a:ext cx="161925" cy="1095375"/>
        </a:xfrm>
        <a:prstGeom prst="leftBrace">
          <a:avLst>
            <a:gd name="adj" fmla="val 43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35</xdr:row>
      <xdr:rowOff>133350</xdr:rowOff>
    </xdr:from>
    <xdr:to>
      <xdr:col>7</xdr:col>
      <xdr:colOff>476250</xdr:colOff>
      <xdr:row>35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7905750" y="5514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133350</xdr:rowOff>
    </xdr:from>
    <xdr:to>
      <xdr:col>7</xdr:col>
      <xdr:colOff>266700</xdr:colOff>
      <xdr:row>45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7915275" y="55149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942975</xdr:colOff>
      <xdr:row>43</xdr:row>
      <xdr:rowOff>38100</xdr:rowOff>
    </xdr:from>
    <xdr:to>
      <xdr:col>10</xdr:col>
      <xdr:colOff>942975</xdr:colOff>
      <xdr:row>45</xdr:row>
      <xdr:rowOff>133350</xdr:rowOff>
    </xdr:to>
    <xdr:sp>
      <xdr:nvSpPr>
        <xdr:cNvPr id="27" name="Line 27"/>
        <xdr:cNvSpPr>
          <a:spLocks/>
        </xdr:cNvSpPr>
      </xdr:nvSpPr>
      <xdr:spPr>
        <a:xfrm flipH="1">
          <a:off x="10744200" y="65913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28</xdr:row>
      <xdr:rowOff>85725</xdr:rowOff>
    </xdr:from>
    <xdr:to>
      <xdr:col>5</xdr:col>
      <xdr:colOff>0</xdr:colOff>
      <xdr:row>30</xdr:row>
      <xdr:rowOff>104775</xdr:rowOff>
    </xdr:to>
    <xdr:sp>
      <xdr:nvSpPr>
        <xdr:cNvPr id="28" name="AutoShape 28"/>
        <xdr:cNvSpPr>
          <a:spLocks/>
        </xdr:cNvSpPr>
      </xdr:nvSpPr>
      <xdr:spPr>
        <a:xfrm>
          <a:off x="3095625" y="4419600"/>
          <a:ext cx="1695450" cy="333375"/>
        </a:xfrm>
        <a:prstGeom prst="wedgeEllipseCallout">
          <a:avLst>
            <a:gd name="adj1" fmla="val -14046"/>
            <a:gd name="adj2" fmla="val 292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Beginning 08/31/05 Payroll date is identified by name</a:t>
          </a:r>
        </a:p>
      </xdr:txBody>
    </xdr:sp>
    <xdr:clientData/>
  </xdr:twoCellAnchor>
  <xdr:twoCellAnchor>
    <xdr:from>
      <xdr:col>5</xdr:col>
      <xdr:colOff>285750</xdr:colOff>
      <xdr:row>27</xdr:row>
      <xdr:rowOff>152400</xdr:rowOff>
    </xdr:from>
    <xdr:to>
      <xdr:col>6</xdr:col>
      <xdr:colOff>723900</xdr:colOff>
      <xdr:row>29</xdr:row>
      <xdr:rowOff>66675</xdr:rowOff>
    </xdr:to>
    <xdr:sp>
      <xdr:nvSpPr>
        <xdr:cNvPr id="29" name="AutoShape 29"/>
        <xdr:cNvSpPr>
          <a:spLocks/>
        </xdr:cNvSpPr>
      </xdr:nvSpPr>
      <xdr:spPr>
        <a:xfrm>
          <a:off x="5076825" y="4314825"/>
          <a:ext cx="1200150" cy="209550"/>
        </a:xfrm>
        <a:prstGeom prst="wedgeEllipseCallout">
          <a:avLst>
            <a:gd name="adj1" fmla="val -42856"/>
            <a:gd name="adj2" fmla="val 22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ADP Employee ID #</a:t>
          </a:r>
        </a:p>
      </xdr:txBody>
    </xdr:sp>
    <xdr:clientData/>
  </xdr:twoCellAnchor>
  <xdr:twoCellAnchor>
    <xdr:from>
      <xdr:col>3</xdr:col>
      <xdr:colOff>333375</xdr:colOff>
      <xdr:row>40</xdr:row>
      <xdr:rowOff>0</xdr:rowOff>
    </xdr:from>
    <xdr:to>
      <xdr:col>3</xdr:col>
      <xdr:colOff>333375</xdr:colOff>
      <xdr:row>55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3552825" y="60388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2</xdr:col>
      <xdr:colOff>552450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2828925" y="60388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6</xdr:col>
      <xdr:colOff>276225</xdr:colOff>
      <xdr:row>53</xdr:row>
      <xdr:rowOff>152400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791075" y="6934200"/>
          <a:ext cx="1038225" cy="1190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Budget: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budgeted for this budget line item </a:t>
          </a:r>
        </a:p>
      </xdr:txBody>
    </xdr:sp>
    <xdr:clientData/>
  </xdr:twoCellAnchor>
  <xdr:twoCellAnchor>
    <xdr:from>
      <xdr:col>5</xdr:col>
      <xdr:colOff>257175</xdr:colOff>
      <xdr:row>43</xdr:row>
      <xdr:rowOff>9525</xdr:rowOff>
    </xdr:from>
    <xdr:to>
      <xdr:col>5</xdr:col>
      <xdr:colOff>257175</xdr:colOff>
      <xdr:row>45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5048250" y="6505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55</xdr:row>
      <xdr:rowOff>9525</xdr:rowOff>
    </xdr:from>
    <xdr:to>
      <xdr:col>1</xdr:col>
      <xdr:colOff>238125</xdr:colOff>
      <xdr:row>55</xdr:row>
      <xdr:rowOff>9525</xdr:rowOff>
    </xdr:to>
    <xdr:sp>
      <xdr:nvSpPr>
        <xdr:cNvPr id="34" name="Line 34"/>
        <xdr:cNvSpPr>
          <a:spLocks/>
        </xdr:cNvSpPr>
      </xdr:nvSpPr>
      <xdr:spPr>
        <a:xfrm>
          <a:off x="828675" y="8305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55</xdr:row>
      <xdr:rowOff>0</xdr:rowOff>
    </xdr:from>
    <xdr:to>
      <xdr:col>1</xdr:col>
      <xdr:colOff>266700</xdr:colOff>
      <xdr:row>56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447800" y="82962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36</xdr:row>
      <xdr:rowOff>9525</xdr:rowOff>
    </xdr:from>
    <xdr:to>
      <xdr:col>4</xdr:col>
      <xdr:colOff>676275</xdr:colOff>
      <xdr:row>55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724400" y="54768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55</xdr:row>
      <xdr:rowOff>0</xdr:rowOff>
    </xdr:from>
    <xdr:to>
      <xdr:col>5</xdr:col>
      <xdr:colOff>209550</xdr:colOff>
      <xdr:row>55</xdr:row>
      <xdr:rowOff>0</xdr:rowOff>
    </xdr:to>
    <xdr:sp>
      <xdr:nvSpPr>
        <xdr:cNvPr id="37" name="Line 37"/>
        <xdr:cNvSpPr>
          <a:spLocks/>
        </xdr:cNvSpPr>
      </xdr:nvSpPr>
      <xdr:spPr>
        <a:xfrm>
          <a:off x="4724400" y="8296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0</xdr:rowOff>
    </xdr:from>
    <xdr:to>
      <xdr:col>5</xdr:col>
      <xdr:colOff>219075</xdr:colOff>
      <xdr:row>55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5010150" y="8296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1666875</xdr:colOff>
      <xdr:row>26</xdr:row>
      <xdr:rowOff>9525</xdr:rowOff>
    </xdr:from>
    <xdr:to>
      <xdr:col>8</xdr:col>
      <xdr:colOff>180975</xdr:colOff>
      <xdr:row>29</xdr:row>
      <xdr:rowOff>76200</xdr:rowOff>
    </xdr:to>
    <xdr:sp>
      <xdr:nvSpPr>
        <xdr:cNvPr id="39" name="AutoShape 39"/>
        <xdr:cNvSpPr>
          <a:spLocks/>
        </xdr:cNvSpPr>
      </xdr:nvSpPr>
      <xdr:spPr>
        <a:xfrm>
          <a:off x="7219950" y="4048125"/>
          <a:ext cx="1571625" cy="495300"/>
        </a:xfrm>
        <a:prstGeom prst="wedgeEllipseCallout">
          <a:avLst>
            <a:gd name="adj1" fmla="val -28787"/>
            <a:gd name="adj2" fmla="val 90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Beginning Balance: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charges booked to the project in previos periods.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68</xdr:row>
      <xdr:rowOff>9525</xdr:rowOff>
    </xdr:from>
    <xdr:to>
      <xdr:col>6</xdr:col>
      <xdr:colOff>28575</xdr:colOff>
      <xdr:row>77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81575" y="7724775"/>
          <a:ext cx="866775" cy="1447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Budget: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budgeted for the entire project</a:t>
          </a:r>
        </a:p>
      </xdr:txBody>
    </xdr:sp>
    <xdr:clientData/>
  </xdr:twoCellAnchor>
  <xdr:twoCellAnchor>
    <xdr:from>
      <xdr:col>6</xdr:col>
      <xdr:colOff>371475</xdr:colOff>
      <xdr:row>68</xdr:row>
      <xdr:rowOff>9525</xdr:rowOff>
    </xdr:from>
    <xdr:to>
      <xdr:col>6</xdr:col>
      <xdr:colOff>1981200</xdr:colOff>
      <xdr:row>77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91250" y="7724775"/>
          <a:ext cx="1609725" cy="1447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Amount: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amount that was actually  expended on this project, </a:t>
          </a:r>
        </a:p>
      </xdr:txBody>
    </xdr:sp>
    <xdr:clientData/>
  </xdr:twoCellAnchor>
  <xdr:twoCellAnchor>
    <xdr:from>
      <xdr:col>7</xdr:col>
      <xdr:colOff>28575</xdr:colOff>
      <xdr:row>68</xdr:row>
      <xdr:rowOff>28575</xdr:rowOff>
    </xdr:from>
    <xdr:to>
      <xdr:col>9</xdr:col>
      <xdr:colOff>295275</xdr:colOff>
      <xdr:row>77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7953375" y="7743825"/>
          <a:ext cx="1581150" cy="1457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It represents the funds obliged through all Purchase Order, but not yet spent. It commits the  funds and makes them unavailable for other expenditures. </a:t>
          </a:r>
        </a:p>
      </xdr:txBody>
    </xdr:sp>
    <xdr:clientData/>
  </xdr:twoCellAnchor>
  <xdr:twoCellAnchor>
    <xdr:from>
      <xdr:col>9</xdr:col>
      <xdr:colOff>733425</xdr:colOff>
      <xdr:row>68</xdr:row>
      <xdr:rowOff>9525</xdr:rowOff>
    </xdr:from>
    <xdr:to>
      <xdr:col>11</xdr:col>
      <xdr:colOff>485775</xdr:colOff>
      <xdr:row>76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972675" y="7724775"/>
          <a:ext cx="1743075" cy="1419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BBA ( Budget Balance Available):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amount available for expenditure for this project. 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BBA for Indirect Cost have to be deducted from Total BBA to determine the amount available for expenditure by the Principal Investigator</a:t>
          </a:r>
        </a:p>
      </xdr:txBody>
    </xdr:sp>
    <xdr:clientData/>
  </xdr:twoCellAnchor>
  <xdr:twoCellAnchor>
    <xdr:from>
      <xdr:col>4</xdr:col>
      <xdr:colOff>352425</xdr:colOff>
      <xdr:row>38</xdr:row>
      <xdr:rowOff>38100</xdr:rowOff>
    </xdr:from>
    <xdr:to>
      <xdr:col>5</xdr:col>
      <xdr:colOff>609600</xdr:colOff>
      <xdr:row>41</xdr:row>
      <xdr:rowOff>133350</xdr:rowOff>
    </xdr:to>
    <xdr:sp>
      <xdr:nvSpPr>
        <xdr:cNvPr id="5" name="Rectangle 8"/>
        <xdr:cNvSpPr>
          <a:spLocks/>
        </xdr:cNvSpPr>
      </xdr:nvSpPr>
      <xdr:spPr>
        <a:xfrm>
          <a:off x="4591050" y="3343275"/>
          <a:ext cx="1000125" cy="523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Purchase Order</a:t>
          </a:r>
        </a:p>
      </xdr:txBody>
    </xdr:sp>
    <xdr:clientData/>
  </xdr:twoCellAnchor>
  <xdr:twoCellAnchor>
    <xdr:from>
      <xdr:col>2</xdr:col>
      <xdr:colOff>657225</xdr:colOff>
      <xdr:row>41</xdr:row>
      <xdr:rowOff>104775</xdr:rowOff>
    </xdr:from>
    <xdr:to>
      <xdr:col>4</xdr:col>
      <xdr:colOff>371475</xdr:colOff>
      <xdr:row>45</xdr:row>
      <xdr:rowOff>47625</xdr:rowOff>
    </xdr:to>
    <xdr:sp>
      <xdr:nvSpPr>
        <xdr:cNvPr id="6" name="Line 9"/>
        <xdr:cNvSpPr>
          <a:spLocks/>
        </xdr:cNvSpPr>
      </xdr:nvSpPr>
      <xdr:spPr>
        <a:xfrm flipH="1">
          <a:off x="2933700" y="383857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38</xdr:row>
      <xdr:rowOff>38100</xdr:rowOff>
    </xdr:from>
    <xdr:to>
      <xdr:col>6</xdr:col>
      <xdr:colOff>1333500</xdr:colOff>
      <xdr:row>42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5924550" y="3343275"/>
          <a:ext cx="1228725" cy="533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Expenditure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 delivery &amp;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of invoice</a:t>
          </a:r>
        </a:p>
      </xdr:txBody>
    </xdr:sp>
    <xdr:clientData/>
  </xdr:twoCellAnchor>
  <xdr:twoCellAnchor>
    <xdr:from>
      <xdr:col>2</xdr:col>
      <xdr:colOff>714375</xdr:colOff>
      <xdr:row>41</xdr:row>
      <xdr:rowOff>133350</xdr:rowOff>
    </xdr:from>
    <xdr:to>
      <xdr:col>6</xdr:col>
      <xdr:colOff>95250</xdr:colOff>
      <xdr:row>47</xdr:row>
      <xdr:rowOff>66675</xdr:rowOff>
    </xdr:to>
    <xdr:sp>
      <xdr:nvSpPr>
        <xdr:cNvPr id="8" name="Line 11"/>
        <xdr:cNvSpPr>
          <a:spLocks/>
        </xdr:cNvSpPr>
      </xdr:nvSpPr>
      <xdr:spPr>
        <a:xfrm flipH="1">
          <a:off x="2990850" y="3867150"/>
          <a:ext cx="29241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1876425</xdr:colOff>
      <xdr:row>38</xdr:row>
      <xdr:rowOff>66675</xdr:rowOff>
    </xdr:from>
    <xdr:to>
      <xdr:col>8</xdr:col>
      <xdr:colOff>19050</xdr:colOff>
      <xdr:row>41</xdr:row>
      <xdr:rowOff>133350</xdr:rowOff>
    </xdr:to>
    <xdr:sp>
      <xdr:nvSpPr>
        <xdr:cNvPr id="9" name="Rectangle 12"/>
        <xdr:cNvSpPr>
          <a:spLocks/>
        </xdr:cNvSpPr>
      </xdr:nvSpPr>
      <xdr:spPr>
        <a:xfrm>
          <a:off x="7696200" y="3371850"/>
          <a:ext cx="1209675" cy="495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Dis-Encumbrance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Elimination of obliged funds</a:t>
          </a:r>
        </a:p>
      </xdr:txBody>
    </xdr:sp>
    <xdr:clientData/>
  </xdr:twoCellAnchor>
  <xdr:twoCellAnchor>
    <xdr:from>
      <xdr:col>3</xdr:col>
      <xdr:colOff>38100</xdr:colOff>
      <xdr:row>41</xdr:row>
      <xdr:rowOff>114300</xdr:rowOff>
    </xdr:from>
    <xdr:to>
      <xdr:col>6</xdr:col>
      <xdr:colOff>1838325</xdr:colOff>
      <xdr:row>49</xdr:row>
      <xdr:rowOff>47625</xdr:rowOff>
    </xdr:to>
    <xdr:sp>
      <xdr:nvSpPr>
        <xdr:cNvPr id="10" name="Line 13"/>
        <xdr:cNvSpPr>
          <a:spLocks/>
        </xdr:cNvSpPr>
      </xdr:nvSpPr>
      <xdr:spPr>
        <a:xfrm flipH="1">
          <a:off x="3448050" y="3848100"/>
          <a:ext cx="42100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65</xdr:row>
      <xdr:rowOff>28575</xdr:rowOff>
    </xdr:from>
    <xdr:to>
      <xdr:col>5</xdr:col>
      <xdr:colOff>342900</xdr:colOff>
      <xdr:row>67</xdr:row>
      <xdr:rowOff>142875</xdr:rowOff>
    </xdr:to>
    <xdr:sp>
      <xdr:nvSpPr>
        <xdr:cNvPr id="11" name="Line 14"/>
        <xdr:cNvSpPr>
          <a:spLocks/>
        </xdr:cNvSpPr>
      </xdr:nvSpPr>
      <xdr:spPr>
        <a:xfrm flipV="1">
          <a:off x="5324475" y="7258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1590675</xdr:colOff>
      <xdr:row>65</xdr:row>
      <xdr:rowOff>28575</xdr:rowOff>
    </xdr:from>
    <xdr:to>
      <xdr:col>6</xdr:col>
      <xdr:colOff>1590675</xdr:colOff>
      <xdr:row>67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7410450" y="7258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65</xdr:row>
      <xdr:rowOff>57150</xdr:rowOff>
    </xdr:from>
    <xdr:to>
      <xdr:col>7</xdr:col>
      <xdr:colOff>619125</xdr:colOff>
      <xdr:row>68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8543925" y="7286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65</xdr:row>
      <xdr:rowOff>85725</xdr:rowOff>
    </xdr:from>
    <xdr:to>
      <xdr:col>10</xdr:col>
      <xdr:colOff>723900</xdr:colOff>
      <xdr:row>68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10810875" y="73152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38100</xdr:rowOff>
    </xdr:from>
    <xdr:to>
      <xdr:col>12</xdr:col>
      <xdr:colOff>523875</xdr:colOff>
      <xdr:row>42</xdr:row>
      <xdr:rowOff>114300</xdr:rowOff>
    </xdr:to>
    <xdr:sp>
      <xdr:nvSpPr>
        <xdr:cNvPr id="15" name="AutoShape 18"/>
        <xdr:cNvSpPr>
          <a:spLocks/>
        </xdr:cNvSpPr>
      </xdr:nvSpPr>
      <xdr:spPr>
        <a:xfrm>
          <a:off x="8972550" y="2343150"/>
          <a:ext cx="3981450" cy="1647825"/>
        </a:xfrm>
        <a:prstGeom prst="wedgeEllipseCallout">
          <a:avLst>
            <a:gd name="adj1" fmla="val -46888"/>
            <a:gd name="adj2" fmla="val 94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$1,849.34 have been encumbered through the Purchase Order. However, because of a discount the actual invoice was only $1,829.02. It is important to dis-encumber also the difference otherwise this amount remains unavailable for other expenditures. It is important for the PI to review and if necessary clear all Open POs</a:t>
          </a:r>
        </a:p>
      </xdr:txBody>
    </xdr:sp>
    <xdr:clientData/>
  </xdr:twoCellAnchor>
  <xdr:twoCellAnchor>
    <xdr:from>
      <xdr:col>0</xdr:col>
      <xdr:colOff>152400</xdr:colOff>
      <xdr:row>55</xdr:row>
      <xdr:rowOff>104775</xdr:rowOff>
    </xdr:from>
    <xdr:to>
      <xdr:col>1</xdr:col>
      <xdr:colOff>781050</xdr:colOff>
      <xdr:row>59</xdr:row>
      <xdr:rowOff>19050</xdr:rowOff>
    </xdr:to>
    <xdr:sp>
      <xdr:nvSpPr>
        <xdr:cNvPr id="16" name="Rectangle 20"/>
        <xdr:cNvSpPr>
          <a:spLocks/>
        </xdr:cNvSpPr>
      </xdr:nvSpPr>
      <xdr:spPr>
        <a:xfrm>
          <a:off x="152400" y="5876925"/>
          <a:ext cx="181927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PROJECT SUMMARY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4</xdr:col>
      <xdr:colOff>257175</xdr:colOff>
      <xdr:row>62</xdr:row>
      <xdr:rowOff>28575</xdr:rowOff>
    </xdr:to>
    <xdr:sp>
      <xdr:nvSpPr>
        <xdr:cNvPr id="17" name="Line 23"/>
        <xdr:cNvSpPr>
          <a:spLocks/>
        </xdr:cNvSpPr>
      </xdr:nvSpPr>
      <xdr:spPr>
        <a:xfrm>
          <a:off x="1533525" y="6353175"/>
          <a:ext cx="2962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PageLayoutView="0" workbookViewId="0" topLeftCell="A51">
      <selection activeCell="E12" sqref="E12"/>
    </sheetView>
  </sheetViews>
  <sheetFormatPr defaultColWidth="9.140625" defaultRowHeight="12.75"/>
  <cols>
    <col min="1" max="1" width="10.8515625" style="0" customWidth="1"/>
    <col min="2" max="2" width="11.7109375" style="0" bestFit="1" customWidth="1"/>
    <col min="4" max="4" width="13.57421875" style="0" bestFit="1" customWidth="1"/>
    <col min="11" max="11" width="5.00390625" style="0" customWidth="1"/>
  </cols>
  <sheetData>
    <row r="1" spans="1:13" ht="12.75">
      <c r="A1" s="82"/>
      <c r="B1" s="83"/>
      <c r="C1" s="83"/>
      <c r="D1" s="83"/>
      <c r="E1" s="83"/>
      <c r="F1" s="83"/>
      <c r="G1" s="83"/>
      <c r="H1" s="83"/>
      <c r="I1" s="83"/>
      <c r="J1" s="83"/>
      <c r="K1" s="84"/>
      <c r="M1" s="42"/>
    </row>
    <row r="2" spans="1:11" ht="12.75">
      <c r="A2" s="85"/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s="43" customFormat="1" ht="12.75">
      <c r="A3" s="119"/>
      <c r="B3" s="120"/>
      <c r="C3" s="120"/>
      <c r="D3" s="120"/>
      <c r="E3" s="120"/>
      <c r="F3" s="120"/>
      <c r="G3" s="120"/>
      <c r="H3" s="120"/>
      <c r="I3" s="120"/>
      <c r="J3" s="88"/>
      <c r="K3" s="89"/>
    </row>
    <row r="4" spans="1:11" s="1" customFormat="1" ht="11.25">
      <c r="A4" s="90"/>
      <c r="B4" s="91"/>
      <c r="C4" s="91"/>
      <c r="D4" s="91"/>
      <c r="E4" s="91"/>
      <c r="F4" s="91"/>
      <c r="G4" s="91"/>
      <c r="H4" s="91"/>
      <c r="I4" s="91"/>
      <c r="J4" s="14"/>
      <c r="K4" s="92"/>
    </row>
    <row r="5" spans="1:15" s="1" customFormat="1" ht="13.5">
      <c r="A5" s="121"/>
      <c r="B5" s="122"/>
      <c r="C5" s="122"/>
      <c r="D5" s="122"/>
      <c r="E5" s="122"/>
      <c r="F5" s="122"/>
      <c r="G5" s="122"/>
      <c r="H5" s="122"/>
      <c r="I5" s="122"/>
      <c r="J5" s="14"/>
      <c r="K5" s="92"/>
      <c r="O5" s="2"/>
    </row>
    <row r="6" spans="1:11" s="1" customFormat="1" ht="13.5">
      <c r="A6" s="121"/>
      <c r="B6" s="122"/>
      <c r="C6" s="122"/>
      <c r="D6" s="122"/>
      <c r="E6" s="122"/>
      <c r="F6" s="122"/>
      <c r="G6" s="122"/>
      <c r="H6" s="122"/>
      <c r="I6" s="122"/>
      <c r="J6" s="14"/>
      <c r="K6" s="92"/>
    </row>
    <row r="7" spans="1:11" s="44" customFormat="1" ht="12.75">
      <c r="A7" s="123"/>
      <c r="B7" s="124"/>
      <c r="C7" s="124"/>
      <c r="D7" s="124"/>
      <c r="E7" s="124"/>
      <c r="F7" s="124"/>
      <c r="G7" s="124"/>
      <c r="H7" s="124"/>
      <c r="I7" s="124"/>
      <c r="J7" s="93"/>
      <c r="K7" s="94"/>
    </row>
    <row r="8" spans="1:11" ht="15">
      <c r="A8" s="95"/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5" ht="12.75">
      <c r="A9" s="96"/>
      <c r="B9" s="45"/>
      <c r="C9" s="45"/>
      <c r="E9" s="45"/>
      <c r="F9" s="45"/>
      <c r="G9" s="45"/>
      <c r="H9" s="45"/>
      <c r="I9" s="45"/>
      <c r="J9" s="45"/>
      <c r="K9" s="97"/>
      <c r="L9" s="45"/>
      <c r="M9" s="45"/>
      <c r="N9" s="45"/>
      <c r="O9" s="45"/>
    </row>
    <row r="10" spans="1:15" ht="12.75">
      <c r="A10" s="96"/>
      <c r="B10" s="46"/>
      <c r="C10" s="46"/>
      <c r="D10" s="46"/>
      <c r="E10" s="46"/>
      <c r="F10" s="46"/>
      <c r="G10" s="46"/>
      <c r="H10" s="46"/>
      <c r="I10" s="46"/>
      <c r="J10" s="46"/>
      <c r="K10" s="98"/>
      <c r="L10" s="47"/>
      <c r="M10" s="45"/>
      <c r="N10" s="48"/>
      <c r="O10" s="45"/>
    </row>
    <row r="11" spans="1:15" ht="12.75">
      <c r="A11" s="99"/>
      <c r="B11" s="49"/>
      <c r="C11" s="49"/>
      <c r="D11" s="49"/>
      <c r="E11" s="49"/>
      <c r="F11" s="49"/>
      <c r="G11" s="49"/>
      <c r="H11" s="49"/>
      <c r="I11" s="49"/>
      <c r="J11" s="49"/>
      <c r="K11" s="100"/>
      <c r="L11" s="49"/>
      <c r="M11" s="49"/>
      <c r="N11" s="48"/>
      <c r="O11" s="45"/>
    </row>
    <row r="12" spans="1:15" ht="12.75">
      <c r="A12" s="99"/>
      <c r="B12" s="49"/>
      <c r="C12" s="49"/>
      <c r="D12" s="49"/>
      <c r="E12" s="49"/>
      <c r="F12" s="49"/>
      <c r="G12" s="49"/>
      <c r="H12" s="49"/>
      <c r="I12" s="49"/>
      <c r="J12" s="49"/>
      <c r="K12" s="100"/>
      <c r="L12" s="49"/>
      <c r="M12" s="49"/>
      <c r="N12" s="48"/>
      <c r="O12" s="45"/>
    </row>
    <row r="13" spans="1:15" ht="12.75">
      <c r="A13" s="99"/>
      <c r="B13" s="49"/>
      <c r="C13" s="49"/>
      <c r="D13" s="49"/>
      <c r="E13" s="49"/>
      <c r="F13" s="49"/>
      <c r="G13" s="49"/>
      <c r="H13" s="49"/>
      <c r="I13" s="49"/>
      <c r="J13" s="49"/>
      <c r="K13" s="100"/>
      <c r="L13" s="49"/>
      <c r="M13" s="49"/>
      <c r="N13" s="48"/>
      <c r="O13" s="45"/>
    </row>
    <row r="14" spans="1:15" ht="12.75">
      <c r="A14" s="99"/>
      <c r="B14" s="49"/>
      <c r="C14" s="49"/>
      <c r="D14" s="49"/>
      <c r="E14" s="49"/>
      <c r="F14" s="49"/>
      <c r="G14" s="49"/>
      <c r="H14" s="49"/>
      <c r="I14" s="49"/>
      <c r="J14" s="49"/>
      <c r="K14" s="100"/>
      <c r="L14" s="49"/>
      <c r="M14" s="49"/>
      <c r="N14" s="48"/>
      <c r="O14" s="45"/>
    </row>
    <row r="15" spans="1:15" ht="12.75">
      <c r="A15" s="96"/>
      <c r="B15" s="45"/>
      <c r="C15" s="45"/>
      <c r="D15" s="45"/>
      <c r="E15" s="45"/>
      <c r="F15" s="45"/>
      <c r="G15" s="45"/>
      <c r="H15" s="45"/>
      <c r="I15" s="45"/>
      <c r="J15" s="45"/>
      <c r="K15" s="97"/>
      <c r="L15" s="47"/>
      <c r="M15" s="49"/>
      <c r="N15" s="48"/>
      <c r="O15" s="45"/>
    </row>
    <row r="16" spans="1:15" ht="12.75">
      <c r="A16" s="96"/>
      <c r="B16" s="45"/>
      <c r="C16" s="45"/>
      <c r="D16" s="45"/>
      <c r="E16" s="45"/>
      <c r="F16" s="45"/>
      <c r="G16" s="45"/>
      <c r="H16" s="45"/>
      <c r="I16" s="45"/>
      <c r="J16" s="45"/>
      <c r="K16" s="97"/>
      <c r="L16" s="47"/>
      <c r="M16" s="49"/>
      <c r="N16" s="48"/>
      <c r="O16" s="45"/>
    </row>
    <row r="17" spans="1:15" ht="12.75">
      <c r="A17" s="101"/>
      <c r="B17" s="51"/>
      <c r="C17" s="51"/>
      <c r="D17" s="51"/>
      <c r="E17" s="51"/>
      <c r="F17" s="51"/>
      <c r="G17" s="51"/>
      <c r="H17" s="51"/>
      <c r="I17" s="51"/>
      <c r="J17" s="51"/>
      <c r="K17" s="102"/>
      <c r="L17" s="51"/>
      <c r="M17" s="52"/>
      <c r="N17" s="45"/>
      <c r="O17" s="45"/>
    </row>
    <row r="18" spans="1:15" ht="12.75">
      <c r="A18" s="103"/>
      <c r="B18" s="54"/>
      <c r="C18" s="54"/>
      <c r="D18" s="54"/>
      <c r="E18" s="54"/>
      <c r="F18" s="54"/>
      <c r="G18" s="54"/>
      <c r="H18" s="54"/>
      <c r="I18" s="54"/>
      <c r="J18" s="54"/>
      <c r="K18" s="104"/>
      <c r="L18" s="55"/>
      <c r="M18" s="51"/>
      <c r="N18" s="56"/>
      <c r="O18" s="45"/>
    </row>
    <row r="19" spans="1:15" ht="12.75">
      <c r="A19" s="103"/>
      <c r="B19" s="54"/>
      <c r="C19" s="54"/>
      <c r="D19" s="54"/>
      <c r="E19" s="54"/>
      <c r="F19" s="54"/>
      <c r="G19" s="54"/>
      <c r="H19" s="54"/>
      <c r="I19" s="54"/>
      <c r="J19" s="54"/>
      <c r="K19" s="104"/>
      <c r="L19" s="51"/>
      <c r="M19" s="51"/>
      <c r="N19" s="57"/>
      <c r="O19" s="45"/>
    </row>
    <row r="20" spans="1:15" ht="12.75">
      <c r="A20" s="103"/>
      <c r="B20" s="54"/>
      <c r="C20" s="54"/>
      <c r="D20" s="54"/>
      <c r="E20" s="54"/>
      <c r="F20" s="54"/>
      <c r="G20" s="54"/>
      <c r="H20" s="54"/>
      <c r="I20" s="54"/>
      <c r="J20" s="54"/>
      <c r="K20" s="104"/>
      <c r="L20" s="51"/>
      <c r="M20" s="52"/>
      <c r="N20" s="57"/>
      <c r="O20" s="45"/>
    </row>
    <row r="21" spans="1:15" ht="12.75">
      <c r="A21" s="103"/>
      <c r="B21" s="54"/>
      <c r="C21" s="54"/>
      <c r="D21" s="54"/>
      <c r="E21" s="54"/>
      <c r="F21" s="54"/>
      <c r="G21" s="54"/>
      <c r="H21" s="54"/>
      <c r="I21" s="54"/>
      <c r="J21" s="54"/>
      <c r="K21" s="104"/>
      <c r="L21" s="51"/>
      <c r="M21" s="51"/>
      <c r="N21" s="57"/>
      <c r="O21" s="45"/>
    </row>
    <row r="22" spans="1:15" s="58" customFormat="1" ht="25.5">
      <c r="A22" s="105"/>
      <c r="B22" s="113" t="s">
        <v>51</v>
      </c>
      <c r="C22" s="59"/>
      <c r="D22" s="59"/>
      <c r="E22" s="59"/>
      <c r="F22" s="59"/>
      <c r="G22" s="59"/>
      <c r="H22" s="59"/>
      <c r="I22" s="59"/>
      <c r="J22" s="59"/>
      <c r="K22" s="106"/>
      <c r="L22" s="60"/>
      <c r="M22" s="60"/>
      <c r="N22" s="61"/>
      <c r="O22" s="62"/>
    </row>
    <row r="23" spans="1:15" s="67" customFormat="1" ht="35.25">
      <c r="A23" s="107"/>
      <c r="B23" s="114" t="s">
        <v>70</v>
      </c>
      <c r="C23" s="63"/>
      <c r="D23" s="63"/>
      <c r="E23" s="63"/>
      <c r="F23" s="63"/>
      <c r="G23" s="63"/>
      <c r="H23" s="63"/>
      <c r="I23" s="63"/>
      <c r="J23" s="63"/>
      <c r="K23" s="108"/>
      <c r="L23" s="64"/>
      <c r="M23" s="64"/>
      <c r="N23" s="65"/>
      <c r="O23" s="66"/>
    </row>
    <row r="24" spans="1:15" s="73" customFormat="1" ht="35.25">
      <c r="A24" s="105"/>
      <c r="B24" s="114" t="s">
        <v>71</v>
      </c>
      <c r="C24" s="68"/>
      <c r="D24" s="68"/>
      <c r="E24" s="68"/>
      <c r="F24" s="68"/>
      <c r="G24" s="68"/>
      <c r="H24" s="68"/>
      <c r="I24" s="68"/>
      <c r="J24" s="68"/>
      <c r="K24" s="109"/>
      <c r="L24" s="69"/>
      <c r="M24" s="70"/>
      <c r="N24" s="71"/>
      <c r="O24" s="72"/>
    </row>
    <row r="25" spans="1:15" ht="25.5">
      <c r="A25" s="103"/>
      <c r="B25" s="113" t="s">
        <v>52</v>
      </c>
      <c r="C25" s="54"/>
      <c r="D25" s="54"/>
      <c r="E25" s="54"/>
      <c r="F25" s="54"/>
      <c r="G25" s="54"/>
      <c r="H25" s="54"/>
      <c r="I25" s="54"/>
      <c r="J25" s="54"/>
      <c r="K25" s="104"/>
      <c r="L25" s="51"/>
      <c r="M25" s="51"/>
      <c r="N25" s="57"/>
      <c r="O25" s="45"/>
    </row>
    <row r="26" spans="1:15" ht="12.75">
      <c r="A26" s="103"/>
      <c r="B26" s="54"/>
      <c r="C26" s="54"/>
      <c r="D26" s="54"/>
      <c r="E26" s="54"/>
      <c r="F26" s="54"/>
      <c r="G26" s="54"/>
      <c r="H26" s="54"/>
      <c r="I26" s="54"/>
      <c r="J26" s="54"/>
      <c r="K26" s="104"/>
      <c r="L26" s="51"/>
      <c r="M26" s="52"/>
      <c r="N26" s="57"/>
      <c r="O26" s="45"/>
    </row>
    <row r="27" spans="1:15" ht="12.75">
      <c r="A27" s="103"/>
      <c r="B27" s="54"/>
      <c r="C27" s="54"/>
      <c r="D27" s="54"/>
      <c r="E27" s="54"/>
      <c r="F27" s="54"/>
      <c r="G27" s="54"/>
      <c r="H27" s="54"/>
      <c r="I27" s="54"/>
      <c r="J27" s="54"/>
      <c r="K27" s="104"/>
      <c r="L27" s="51"/>
      <c r="M27" s="52"/>
      <c r="N27" s="57"/>
      <c r="O27" s="45"/>
    </row>
    <row r="28" spans="1:15" ht="12.75">
      <c r="A28" s="103"/>
      <c r="B28" s="54"/>
      <c r="C28" s="54"/>
      <c r="D28" s="54"/>
      <c r="E28" s="54"/>
      <c r="F28" s="54"/>
      <c r="G28" s="54"/>
      <c r="H28" s="54"/>
      <c r="I28" s="54"/>
      <c r="J28" s="54"/>
      <c r="K28" s="104"/>
      <c r="L28" s="51"/>
      <c r="M28" s="51"/>
      <c r="N28" s="57"/>
      <c r="O28" s="45"/>
    </row>
    <row r="29" spans="1:15" ht="12.75">
      <c r="A29" s="103"/>
      <c r="B29" s="54"/>
      <c r="C29" s="54"/>
      <c r="D29" s="54"/>
      <c r="E29" s="54"/>
      <c r="F29" s="54"/>
      <c r="G29" s="54"/>
      <c r="H29" s="54"/>
      <c r="I29" s="54"/>
      <c r="J29" s="54"/>
      <c r="K29" s="104"/>
      <c r="L29" s="51"/>
      <c r="M29" s="51"/>
      <c r="N29" s="57"/>
      <c r="O29" s="45"/>
    </row>
    <row r="30" spans="1:15" ht="12.75">
      <c r="A30" s="103"/>
      <c r="B30" s="54"/>
      <c r="C30" s="54"/>
      <c r="D30" s="54"/>
      <c r="E30" s="54"/>
      <c r="F30" s="54"/>
      <c r="G30" s="54"/>
      <c r="H30" s="54"/>
      <c r="I30" s="54"/>
      <c r="J30" s="54"/>
      <c r="K30" s="104"/>
      <c r="L30" s="51"/>
      <c r="M30" s="51"/>
      <c r="N30" s="74"/>
      <c r="O30" s="45"/>
    </row>
    <row r="31" spans="1:15" ht="12.75">
      <c r="A31" s="103"/>
      <c r="B31" s="54"/>
      <c r="C31" s="54"/>
      <c r="D31" s="54"/>
      <c r="E31" s="54"/>
      <c r="F31" s="54"/>
      <c r="G31" s="54"/>
      <c r="H31" s="54"/>
      <c r="I31" s="54"/>
      <c r="J31" s="54"/>
      <c r="K31" s="104"/>
      <c r="L31" s="51"/>
      <c r="M31" s="51"/>
      <c r="N31" s="57"/>
      <c r="O31" s="45"/>
    </row>
    <row r="32" spans="1:15" ht="12.75">
      <c r="A32" s="103"/>
      <c r="B32" s="54"/>
      <c r="C32" s="54"/>
      <c r="D32" s="54"/>
      <c r="E32" s="54"/>
      <c r="F32" s="54"/>
      <c r="G32" s="54"/>
      <c r="H32" s="54"/>
      <c r="I32" s="54"/>
      <c r="J32" s="54"/>
      <c r="K32" s="104"/>
      <c r="L32" s="51"/>
      <c r="M32" s="51"/>
      <c r="N32" s="74"/>
      <c r="O32" s="45"/>
    </row>
    <row r="33" spans="1:15" ht="12.75">
      <c r="A33" s="103"/>
      <c r="B33" s="54"/>
      <c r="C33" s="54"/>
      <c r="D33" s="54"/>
      <c r="E33" s="54"/>
      <c r="F33" s="54"/>
      <c r="G33" s="54"/>
      <c r="H33" s="54"/>
      <c r="I33" s="54"/>
      <c r="J33" s="54"/>
      <c r="K33" s="104"/>
      <c r="L33" s="51"/>
      <c r="M33" s="51"/>
      <c r="N33" s="74"/>
      <c r="O33" s="45"/>
    </row>
    <row r="34" spans="1:15" ht="12.75">
      <c r="A34" s="103"/>
      <c r="B34" s="54"/>
      <c r="C34" s="54"/>
      <c r="D34" s="54"/>
      <c r="E34" s="54"/>
      <c r="F34" s="54"/>
      <c r="G34" s="54"/>
      <c r="H34" s="54"/>
      <c r="I34" s="54"/>
      <c r="J34" s="54"/>
      <c r="K34" s="104"/>
      <c r="L34" s="51"/>
      <c r="M34" s="51"/>
      <c r="N34" s="74"/>
      <c r="O34" s="45"/>
    </row>
    <row r="35" spans="1:15" ht="12.75">
      <c r="A35" s="85"/>
      <c r="B35" s="86"/>
      <c r="C35" s="86"/>
      <c r="D35" s="86"/>
      <c r="E35" s="86"/>
      <c r="F35" s="86"/>
      <c r="G35" s="86"/>
      <c r="H35" s="86"/>
      <c r="I35" s="86"/>
      <c r="J35" s="54"/>
      <c r="K35" s="104"/>
      <c r="L35" s="75"/>
      <c r="M35" s="51"/>
      <c r="N35" s="74"/>
      <c r="O35" s="45"/>
    </row>
    <row r="36" spans="1:15" ht="12.75">
      <c r="A36" s="85"/>
      <c r="B36" s="86"/>
      <c r="C36" s="86"/>
      <c r="D36" s="86"/>
      <c r="E36" s="86"/>
      <c r="F36" s="86"/>
      <c r="G36" s="86"/>
      <c r="H36" s="86"/>
      <c r="I36" s="86"/>
      <c r="J36" s="54"/>
      <c r="K36" s="104"/>
      <c r="L36" s="51"/>
      <c r="M36" s="51"/>
      <c r="N36" s="74"/>
      <c r="O36" s="45"/>
    </row>
    <row r="37" spans="1:15" ht="12.75">
      <c r="A37" s="103"/>
      <c r="B37" s="54"/>
      <c r="C37" s="54"/>
      <c r="D37" s="54"/>
      <c r="E37" s="54"/>
      <c r="F37" s="54"/>
      <c r="G37" s="54"/>
      <c r="H37" s="54"/>
      <c r="I37" s="54"/>
      <c r="J37" s="54"/>
      <c r="K37" s="104"/>
      <c r="L37" s="51"/>
      <c r="M37" s="51"/>
      <c r="N37" s="76"/>
      <c r="O37" s="45"/>
    </row>
    <row r="38" spans="1:15" ht="12.75">
      <c r="A38" s="103"/>
      <c r="B38" s="54"/>
      <c r="C38" s="54"/>
      <c r="D38" s="54"/>
      <c r="E38" s="54"/>
      <c r="F38" s="54"/>
      <c r="G38" s="54"/>
      <c r="H38" s="54"/>
      <c r="I38" s="54"/>
      <c r="J38" s="54"/>
      <c r="K38" s="104"/>
      <c r="L38" s="51"/>
      <c r="M38" s="51"/>
      <c r="N38" s="76"/>
      <c r="O38" s="45"/>
    </row>
    <row r="39" spans="1:15" ht="12.75">
      <c r="A39" s="103"/>
      <c r="B39" s="54"/>
      <c r="C39" s="54"/>
      <c r="D39" s="54"/>
      <c r="E39" s="54"/>
      <c r="F39" s="54"/>
      <c r="G39" s="54"/>
      <c r="H39" s="54"/>
      <c r="I39" s="54"/>
      <c r="J39" s="54"/>
      <c r="K39" s="104"/>
      <c r="L39" s="51"/>
      <c r="M39" s="51"/>
      <c r="N39" s="76"/>
      <c r="O39" s="45"/>
    </row>
    <row r="40" spans="1:15" ht="12.75">
      <c r="A40" s="103"/>
      <c r="B40" s="54"/>
      <c r="C40" s="54"/>
      <c r="D40" s="54"/>
      <c r="E40" s="54"/>
      <c r="F40" s="54"/>
      <c r="G40" s="54"/>
      <c r="H40" s="54"/>
      <c r="I40" s="54"/>
      <c r="J40" s="54"/>
      <c r="K40" s="104"/>
      <c r="L40" s="51"/>
      <c r="M40" s="51"/>
      <c r="N40" s="76"/>
      <c r="O40" s="45"/>
    </row>
    <row r="41" spans="1:15" ht="12.75">
      <c r="A41" s="103"/>
      <c r="B41" s="54"/>
      <c r="C41" s="54"/>
      <c r="D41" s="54"/>
      <c r="E41" s="54"/>
      <c r="F41" s="54"/>
      <c r="G41" s="54"/>
      <c r="H41" s="54"/>
      <c r="I41" s="54"/>
      <c r="J41" s="54"/>
      <c r="K41" s="104"/>
      <c r="L41" s="51"/>
      <c r="M41" s="51"/>
      <c r="N41" s="76"/>
      <c r="O41" s="45"/>
    </row>
    <row r="42" spans="1:15" ht="12.75">
      <c r="A42" s="103"/>
      <c r="B42" s="54"/>
      <c r="C42" s="54"/>
      <c r="D42" s="54"/>
      <c r="E42" s="54"/>
      <c r="F42" s="54"/>
      <c r="G42" s="54"/>
      <c r="H42" s="54"/>
      <c r="I42" s="54"/>
      <c r="J42" s="54"/>
      <c r="K42" s="104"/>
      <c r="L42" s="51"/>
      <c r="M42" s="51"/>
      <c r="N42" s="76"/>
      <c r="O42" s="45"/>
    </row>
    <row r="43" spans="1:15" ht="12.75">
      <c r="A43" s="103"/>
      <c r="B43" s="54"/>
      <c r="C43" s="54"/>
      <c r="D43" s="54"/>
      <c r="E43" s="54"/>
      <c r="F43" s="54"/>
      <c r="G43" s="54"/>
      <c r="H43" s="54"/>
      <c r="I43" s="54"/>
      <c r="J43" s="54"/>
      <c r="K43" s="104"/>
      <c r="L43" s="51"/>
      <c r="M43" s="51"/>
      <c r="N43" s="76"/>
      <c r="O43" s="45"/>
    </row>
    <row r="44" spans="1:15" ht="12.75">
      <c r="A44" s="103"/>
      <c r="B44" s="54"/>
      <c r="C44" s="54"/>
      <c r="D44" s="54"/>
      <c r="E44" s="54"/>
      <c r="F44" s="54"/>
      <c r="G44" s="54"/>
      <c r="H44" s="54"/>
      <c r="I44" s="54"/>
      <c r="J44" s="54"/>
      <c r="K44" s="104"/>
      <c r="L44" s="51"/>
      <c r="M44" s="51"/>
      <c r="N44" s="76"/>
      <c r="O44" s="45"/>
    </row>
    <row r="45" spans="1:15" ht="12.75">
      <c r="A45" s="103"/>
      <c r="B45" s="54"/>
      <c r="C45" s="54"/>
      <c r="D45" s="54"/>
      <c r="E45" s="54"/>
      <c r="F45" s="54"/>
      <c r="G45" s="54"/>
      <c r="H45" s="54"/>
      <c r="I45" s="54"/>
      <c r="J45" s="54"/>
      <c r="K45" s="104"/>
      <c r="L45" s="51"/>
      <c r="M45" s="51"/>
      <c r="N45" s="76"/>
      <c r="O45" s="45"/>
    </row>
    <row r="46" spans="1:15" ht="12.75">
      <c r="A46" s="85"/>
      <c r="B46" s="86"/>
      <c r="C46" s="86"/>
      <c r="D46" s="86"/>
      <c r="E46" s="86"/>
      <c r="F46" s="86"/>
      <c r="G46" s="86"/>
      <c r="H46" s="86"/>
      <c r="I46" s="86"/>
      <c r="J46" s="54"/>
      <c r="K46" s="104"/>
      <c r="L46" s="51"/>
      <c r="M46" s="51"/>
      <c r="N46" s="76"/>
      <c r="O46" s="45"/>
    </row>
    <row r="47" spans="1:15" ht="12.75">
      <c r="A47" s="85"/>
      <c r="B47" s="86"/>
      <c r="C47" s="86"/>
      <c r="D47" s="86"/>
      <c r="E47" s="86"/>
      <c r="F47" s="86"/>
      <c r="G47" s="86"/>
      <c r="H47" s="86"/>
      <c r="I47" s="86"/>
      <c r="J47" s="54"/>
      <c r="K47" s="104"/>
      <c r="L47" s="51"/>
      <c r="M47" s="52"/>
      <c r="N47" s="76"/>
      <c r="O47" s="45"/>
    </row>
    <row r="48" spans="1:15" ht="12.75">
      <c r="A48" s="103"/>
      <c r="B48" s="54"/>
      <c r="C48" s="54"/>
      <c r="D48" s="54"/>
      <c r="E48" s="54"/>
      <c r="F48" s="54"/>
      <c r="G48" s="54"/>
      <c r="H48" s="54"/>
      <c r="I48" s="54"/>
      <c r="J48" s="54"/>
      <c r="K48" s="104"/>
      <c r="L48" s="51"/>
      <c r="M48" s="51"/>
      <c r="N48" s="74"/>
      <c r="O48" s="45"/>
    </row>
    <row r="49" spans="1:15" ht="12.75">
      <c r="A49" s="103"/>
      <c r="B49" s="54"/>
      <c r="C49" s="54"/>
      <c r="D49" s="54"/>
      <c r="E49" s="54"/>
      <c r="F49" s="54"/>
      <c r="G49" s="54"/>
      <c r="H49" s="54"/>
      <c r="I49" s="54"/>
      <c r="J49" s="54"/>
      <c r="K49" s="104"/>
      <c r="L49" s="51"/>
      <c r="M49" s="51"/>
      <c r="N49" s="76"/>
      <c r="O49" s="45"/>
    </row>
    <row r="50" spans="1:15" ht="12.75">
      <c r="A50" s="103"/>
      <c r="B50" s="54"/>
      <c r="C50" s="54"/>
      <c r="D50" s="54"/>
      <c r="E50" s="54"/>
      <c r="F50" s="54"/>
      <c r="G50" s="54"/>
      <c r="H50" s="54"/>
      <c r="I50" s="54"/>
      <c r="J50" s="54"/>
      <c r="K50" s="104"/>
      <c r="L50" s="51"/>
      <c r="M50" s="51"/>
      <c r="N50" s="76"/>
      <c r="O50" s="45"/>
    </row>
    <row r="51" spans="1:15" ht="12.75">
      <c r="A51" s="103"/>
      <c r="B51" s="54"/>
      <c r="C51" s="54"/>
      <c r="D51" s="54"/>
      <c r="E51" s="54"/>
      <c r="F51" s="54"/>
      <c r="G51" s="54"/>
      <c r="H51" s="54"/>
      <c r="I51" s="54"/>
      <c r="J51" s="54"/>
      <c r="K51" s="104"/>
      <c r="L51" s="51"/>
      <c r="M51" s="51"/>
      <c r="N51" s="76"/>
      <c r="O51" s="45"/>
    </row>
    <row r="52" spans="1:15" ht="12.75">
      <c r="A52" s="101"/>
      <c r="B52" s="51"/>
      <c r="C52" s="51"/>
      <c r="D52" s="51"/>
      <c r="E52" s="51"/>
      <c r="F52" s="51"/>
      <c r="G52" s="51"/>
      <c r="H52" s="51"/>
      <c r="I52" s="51"/>
      <c r="J52" s="51"/>
      <c r="K52" s="102"/>
      <c r="L52" s="51"/>
      <c r="M52" s="52"/>
      <c r="N52" s="76"/>
      <c r="O52" s="45"/>
    </row>
    <row r="53" spans="1:15" ht="12.75">
      <c r="A53" s="103"/>
      <c r="B53" s="54"/>
      <c r="C53" s="54"/>
      <c r="D53" s="54"/>
      <c r="E53" s="54"/>
      <c r="F53" s="54"/>
      <c r="G53" s="54"/>
      <c r="H53" s="54"/>
      <c r="I53" s="54"/>
      <c r="J53" s="54"/>
      <c r="K53" s="104"/>
      <c r="L53" s="51"/>
      <c r="M53" s="52"/>
      <c r="N53" s="74"/>
      <c r="O53" s="45"/>
    </row>
    <row r="54" spans="1:15" ht="12.75">
      <c r="A54" s="103"/>
      <c r="B54" s="54"/>
      <c r="C54" s="54"/>
      <c r="D54" s="54"/>
      <c r="E54" s="54"/>
      <c r="F54" s="54"/>
      <c r="G54" s="54"/>
      <c r="H54" s="54"/>
      <c r="I54" s="54"/>
      <c r="J54" s="54"/>
      <c r="K54" s="104"/>
      <c r="L54" s="51"/>
      <c r="M54" s="51"/>
      <c r="N54" s="74"/>
      <c r="O54" s="45"/>
    </row>
    <row r="55" spans="1:15" ht="15.75">
      <c r="A55" s="115" t="s">
        <v>68</v>
      </c>
      <c r="B55" s="116"/>
      <c r="C55" s="116"/>
      <c r="D55" s="116"/>
      <c r="E55" s="116"/>
      <c r="F55" s="116"/>
      <c r="G55" s="116"/>
      <c r="H55" s="116"/>
      <c r="I55" s="116"/>
      <c r="J55" s="54"/>
      <c r="K55" s="104"/>
      <c r="L55" s="51"/>
      <c r="M55" s="51"/>
      <c r="N55" s="76"/>
      <c r="O55" s="45"/>
    </row>
    <row r="56" spans="1:15" ht="15">
      <c r="A56" s="117" t="s">
        <v>69</v>
      </c>
      <c r="B56" s="118"/>
      <c r="C56" s="118"/>
      <c r="D56" s="118"/>
      <c r="E56" s="118"/>
      <c r="F56" s="118"/>
      <c r="G56" s="118"/>
      <c r="H56" s="118"/>
      <c r="I56" s="118"/>
      <c r="J56" s="54"/>
      <c r="K56" s="104"/>
      <c r="L56" s="51"/>
      <c r="M56" s="51"/>
      <c r="N56" s="76"/>
      <c r="O56" s="45"/>
    </row>
    <row r="57" spans="1:15" ht="12.75">
      <c r="A57" s="103"/>
      <c r="B57" s="54"/>
      <c r="C57" s="54"/>
      <c r="D57" s="54"/>
      <c r="E57" s="54"/>
      <c r="F57" s="54"/>
      <c r="G57" s="54"/>
      <c r="H57" s="54"/>
      <c r="I57" s="54"/>
      <c r="J57" s="54"/>
      <c r="K57" s="104"/>
      <c r="L57" s="51"/>
      <c r="M57" s="51"/>
      <c r="N57" s="76"/>
      <c r="O57" s="45"/>
    </row>
    <row r="58" spans="1:15" ht="12.75">
      <c r="A58" s="103"/>
      <c r="B58" s="54"/>
      <c r="C58" s="54"/>
      <c r="D58" s="54"/>
      <c r="E58" s="54"/>
      <c r="F58" s="54"/>
      <c r="G58" s="54"/>
      <c r="H58" s="54"/>
      <c r="I58" s="54"/>
      <c r="J58" s="54"/>
      <c r="K58" s="104"/>
      <c r="L58" s="51"/>
      <c r="M58" s="51"/>
      <c r="N58" s="76"/>
      <c r="O58" s="45"/>
    </row>
    <row r="59" spans="1:15" ht="12.7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2"/>
      <c r="L59" s="51"/>
      <c r="M59" s="51"/>
      <c r="N59" s="76"/>
      <c r="O59" s="45"/>
    </row>
    <row r="60" spans="1:15" ht="12.7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45"/>
    </row>
    <row r="61" spans="1:15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1"/>
      <c r="M61" s="52"/>
      <c r="N61" s="57"/>
      <c r="O61" s="45"/>
    </row>
    <row r="62" spans="1:15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1"/>
      <c r="M62" s="52"/>
      <c r="N62" s="57"/>
      <c r="O62" s="45"/>
    </row>
    <row r="63" spans="1:15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1"/>
      <c r="M63" s="51"/>
      <c r="N63" s="74"/>
      <c r="O63" s="45"/>
    </row>
    <row r="64" spans="1:15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1"/>
      <c r="M64" s="51"/>
      <c r="N64" s="74"/>
      <c r="O64" s="45"/>
    </row>
    <row r="65" spans="1:15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1"/>
      <c r="M65" s="51"/>
      <c r="N65" s="74"/>
      <c r="O65" s="45"/>
    </row>
    <row r="66" spans="1:15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1"/>
      <c r="M66" s="51"/>
      <c r="N66" s="74"/>
      <c r="O66" s="45"/>
    </row>
    <row r="67" spans="1:15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1"/>
      <c r="M67" s="51"/>
      <c r="N67" s="74"/>
      <c r="O67" s="45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74"/>
      <c r="O68" s="45"/>
    </row>
    <row r="69" spans="1:15" ht="12.75">
      <c r="A69" s="45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1"/>
      <c r="M69" s="51"/>
      <c r="N69" s="76"/>
      <c r="O69" s="45"/>
    </row>
    <row r="70" spans="1:15" ht="12.75">
      <c r="A70" s="4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1"/>
      <c r="M70" s="51"/>
      <c r="N70" s="74"/>
      <c r="O70" s="45"/>
    </row>
    <row r="71" spans="1:15" ht="12.75">
      <c r="A71" s="4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1"/>
      <c r="M71" s="51"/>
      <c r="N71" s="74"/>
      <c r="O71" s="45"/>
    </row>
    <row r="72" spans="1:15" ht="12.75">
      <c r="A72" s="45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1"/>
      <c r="M72" s="45"/>
      <c r="N72" s="74"/>
      <c r="O72" s="45"/>
    </row>
    <row r="73" spans="1:15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45"/>
      <c r="M73" s="52"/>
      <c r="N73" s="45"/>
      <c r="O73" s="45"/>
    </row>
    <row r="74" spans="1:15" ht="12.75">
      <c r="A74" s="53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45"/>
      <c r="M74" s="51"/>
      <c r="N74" s="45"/>
      <c r="O74" s="45"/>
    </row>
    <row r="75" spans="1:15" ht="12.75">
      <c r="A75" s="53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45"/>
      <c r="M75" s="51"/>
      <c r="N75" s="45"/>
      <c r="O75" s="45"/>
    </row>
    <row r="76" spans="1:15" ht="12.75">
      <c r="A76" s="53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45"/>
      <c r="M76" s="51"/>
      <c r="N76" s="45"/>
      <c r="O76" s="45"/>
    </row>
    <row r="77" spans="1:15" ht="12.75">
      <c r="A77" s="53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45"/>
      <c r="M77" s="52"/>
      <c r="N77" s="45"/>
      <c r="O77" s="45"/>
    </row>
    <row r="78" spans="1:15" ht="12.75">
      <c r="A78" s="53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45"/>
      <c r="M78" s="51"/>
      <c r="N78" s="45"/>
      <c r="O78" s="45"/>
    </row>
    <row r="79" spans="1:15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1"/>
      <c r="M79" s="51"/>
      <c r="N79" s="45"/>
      <c r="O79" s="45"/>
    </row>
    <row r="80" spans="1:15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1"/>
      <c r="M80" s="51"/>
      <c r="N80" s="45"/>
      <c r="O80" s="45"/>
    </row>
    <row r="81" spans="1:15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1"/>
      <c r="M81" s="52"/>
      <c r="N81" s="45"/>
      <c r="O81" s="45"/>
    </row>
    <row r="82" spans="1:15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45"/>
      <c r="M82" s="52"/>
      <c r="N82" s="45"/>
      <c r="O82" s="45"/>
    </row>
    <row r="83" spans="1:15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45"/>
      <c r="M83" s="52"/>
      <c r="N83" s="45"/>
      <c r="O83" s="45"/>
    </row>
    <row r="84" spans="1:15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45"/>
      <c r="M84" s="51"/>
      <c r="N84" s="45"/>
      <c r="O84" s="45"/>
    </row>
    <row r="85" spans="1:15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45"/>
      <c r="M85" s="52"/>
      <c r="N85" s="45"/>
      <c r="O85" s="45"/>
    </row>
    <row r="86" spans="1:15" ht="12.75">
      <c r="A86" s="53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45"/>
      <c r="M86" s="51"/>
      <c r="N86" s="45"/>
      <c r="O86" s="45"/>
    </row>
    <row r="87" spans="1:15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45"/>
      <c r="M87" s="51"/>
      <c r="N87" s="45"/>
      <c r="O87" s="45"/>
    </row>
    <row r="88" spans="1:15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1"/>
      <c r="M88" s="52"/>
      <c r="N88" s="45"/>
      <c r="O88" s="45"/>
    </row>
    <row r="89" spans="1:15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1"/>
      <c r="N89" s="45"/>
      <c r="O89" s="45"/>
    </row>
    <row r="90" spans="1:15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1"/>
      <c r="M90" s="51"/>
      <c r="N90" s="45"/>
      <c r="O90" s="45"/>
    </row>
    <row r="91" spans="1:15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1"/>
      <c r="M91" s="51"/>
      <c r="N91" s="45"/>
      <c r="O91" s="45"/>
    </row>
    <row r="92" spans="1:15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2"/>
      <c r="M92" s="52"/>
      <c r="N92" s="45"/>
      <c r="O92" s="45"/>
    </row>
    <row r="93" spans="1:15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1"/>
      <c r="M93" s="52"/>
      <c r="N93" s="45"/>
      <c r="O93" s="45"/>
    </row>
    <row r="94" spans="1:15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1"/>
      <c r="M94" s="52"/>
      <c r="N94" s="45"/>
      <c r="O94" s="45"/>
    </row>
    <row r="95" spans="1:15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1"/>
      <c r="M95" s="52"/>
      <c r="N95" s="45"/>
      <c r="O95" s="45"/>
    </row>
    <row r="96" spans="1:15" ht="12.75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1"/>
      <c r="M96" s="52"/>
      <c r="N96" s="45"/>
      <c r="O96" s="45"/>
    </row>
    <row r="97" spans="1:15" ht="12.75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1"/>
      <c r="M97" s="51"/>
      <c r="N97" s="45"/>
      <c r="O97" s="45"/>
    </row>
    <row r="98" spans="1:15" ht="12.75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1"/>
      <c r="M98" s="51"/>
      <c r="N98" s="45"/>
      <c r="O98" s="45"/>
    </row>
    <row r="99" spans="1:15" ht="12.75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1"/>
      <c r="M99" s="52"/>
      <c r="N99" s="45"/>
      <c r="O99" s="45"/>
    </row>
    <row r="100" spans="1:15" ht="12.7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1"/>
      <c r="M100" s="52"/>
      <c r="N100" s="45"/>
      <c r="O100" s="45"/>
    </row>
    <row r="101" spans="1:15" ht="12.7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45"/>
      <c r="O101" s="45"/>
    </row>
    <row r="102" spans="1:15" ht="14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9"/>
      <c r="N102" s="45"/>
      <c r="O102" s="45"/>
    </row>
    <row r="103" spans="1:15" ht="14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9"/>
      <c r="N103" s="45"/>
      <c r="O103" s="45"/>
    </row>
    <row r="104" spans="1:15" ht="14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9"/>
      <c r="N104" s="45"/>
      <c r="O104" s="45"/>
    </row>
    <row r="105" spans="1:15" ht="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1"/>
      <c r="N105" s="45"/>
      <c r="O105" s="45"/>
    </row>
    <row r="106" spans="1:15" ht="14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9"/>
      <c r="N106" s="45"/>
      <c r="O106" s="45"/>
    </row>
    <row r="107" spans="1:15" ht="14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9"/>
      <c r="N107" s="45"/>
      <c r="O107" s="45"/>
    </row>
    <row r="108" spans="1:15" ht="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1"/>
      <c r="N108" s="45"/>
      <c r="O108" s="45"/>
    </row>
    <row r="109" spans="1:1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1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</sheetData>
  <sheetProtection/>
  <mergeCells count="6">
    <mergeCell ref="A55:I55"/>
    <mergeCell ref="A56:I56"/>
    <mergeCell ref="A3:I3"/>
    <mergeCell ref="A5:I5"/>
    <mergeCell ref="A6:I6"/>
    <mergeCell ref="A7:I7"/>
  </mergeCells>
  <printOptions/>
  <pageMargins left="1" right="0.48" top="0.58" bottom="0.53" header="0.25" footer="0.2"/>
  <pageSetup fitToHeight="1" fitToWidth="1" horizontalDpi="600" verticalDpi="600" orientation="portrait" scale="86" r:id="rId3"/>
  <legacyDrawing r:id="rId2"/>
  <oleObjects>
    <oleObject progId="Word.Picture.8" shapeId="18327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zoomScalePageLayoutView="0" workbookViewId="0" topLeftCell="A1">
      <selection activeCell="B51" sqref="B51"/>
    </sheetView>
  </sheetViews>
  <sheetFormatPr defaultColWidth="9.140625" defaultRowHeight="12.75"/>
  <cols>
    <col min="1" max="1" width="17.8515625" style="1" customWidth="1"/>
    <col min="2" max="2" width="16.28125" style="1" customWidth="1"/>
    <col min="3" max="3" width="17.00390625" style="1" customWidth="1"/>
    <col min="4" max="4" width="12.421875" style="1" customWidth="1"/>
    <col min="5" max="5" width="11.140625" style="1" customWidth="1"/>
    <col min="6" max="6" width="12.57421875" style="1" bestFit="1" customWidth="1"/>
    <col min="7" max="7" width="31.57421875" style="1" bestFit="1" customWidth="1"/>
    <col min="8" max="8" width="14.421875" style="1" customWidth="1"/>
    <col min="9" max="9" width="5.28125" style="1" bestFit="1" customWidth="1"/>
    <col min="10" max="10" width="12.7109375" style="1" customWidth="1"/>
    <col min="11" max="11" width="17.140625" style="1" customWidth="1"/>
    <col min="12" max="12" width="18.00390625" style="1" bestFit="1" customWidth="1"/>
    <col min="13" max="13" width="10.140625" style="1" customWidth="1"/>
    <col min="14" max="16384" width="9.140625" style="1" customWidth="1"/>
  </cols>
  <sheetData>
    <row r="1" s="35" customFormat="1" ht="15">
      <c r="A1" s="35" t="s">
        <v>51</v>
      </c>
    </row>
    <row r="2" s="34" customFormat="1" ht="20.25">
      <c r="A2" s="34" t="s">
        <v>55</v>
      </c>
    </row>
    <row r="3" s="35" customFormat="1" ht="15">
      <c r="A3" s="35" t="s">
        <v>52</v>
      </c>
    </row>
    <row r="12" spans="1:12" ht="11.25">
      <c r="A12" s="1" t="s">
        <v>0</v>
      </c>
      <c r="G12" s="2" t="s">
        <v>1</v>
      </c>
      <c r="L12" s="1" t="s">
        <v>2</v>
      </c>
    </row>
    <row r="13" spans="1:12" ht="11.25">
      <c r="A13" s="1" t="s">
        <v>3</v>
      </c>
      <c r="G13" s="2" t="s">
        <v>4</v>
      </c>
      <c r="L13" s="1" t="s">
        <v>5</v>
      </c>
    </row>
    <row r="14" spans="1:13" ht="11.25">
      <c r="A14" s="8" t="s">
        <v>25</v>
      </c>
      <c r="B14" s="21" t="s">
        <v>42</v>
      </c>
      <c r="G14" s="19" t="s">
        <v>6</v>
      </c>
      <c r="J14" s="8" t="s">
        <v>13</v>
      </c>
      <c r="K14" s="27">
        <v>967210</v>
      </c>
      <c r="L14" s="8" t="s">
        <v>14</v>
      </c>
      <c r="M14" s="27">
        <v>0</v>
      </c>
    </row>
    <row r="15" spans="1:11" ht="11.25">
      <c r="A15" s="8" t="s">
        <v>35</v>
      </c>
      <c r="B15" s="22" t="s">
        <v>7</v>
      </c>
      <c r="C15" s="1" t="s">
        <v>8</v>
      </c>
      <c r="D15" s="8" t="s">
        <v>9</v>
      </c>
      <c r="E15" s="23">
        <v>38595</v>
      </c>
      <c r="F15" s="8" t="s">
        <v>10</v>
      </c>
      <c r="G15" s="1" t="s">
        <v>11</v>
      </c>
      <c r="H15" s="28" t="s">
        <v>12</v>
      </c>
      <c r="I15" s="1">
        <v>8999</v>
      </c>
      <c r="J15" s="8" t="s">
        <v>15</v>
      </c>
      <c r="K15" s="1" t="s">
        <v>33</v>
      </c>
    </row>
    <row r="16" spans="1:6" ht="11.25">
      <c r="A16" s="8" t="s">
        <v>16</v>
      </c>
      <c r="B16" s="21" t="s">
        <v>24</v>
      </c>
      <c r="E16" s="8" t="s">
        <v>17</v>
      </c>
      <c r="F16" s="1" t="s">
        <v>54</v>
      </c>
    </row>
    <row r="17" spans="1:13" ht="11.25">
      <c r="A17" s="5"/>
      <c r="B17" s="16" t="s">
        <v>18</v>
      </c>
      <c r="C17" s="18" t="s">
        <v>19</v>
      </c>
      <c r="D17" s="18" t="s">
        <v>20</v>
      </c>
      <c r="E17" s="5"/>
      <c r="F17" s="18" t="s">
        <v>21</v>
      </c>
      <c r="G17" s="18" t="s">
        <v>53</v>
      </c>
      <c r="H17" s="18" t="s">
        <v>22</v>
      </c>
      <c r="I17" s="5"/>
      <c r="J17" s="5"/>
      <c r="K17" s="18" t="s">
        <v>23</v>
      </c>
      <c r="L17" s="5"/>
      <c r="M17" s="5"/>
    </row>
    <row r="18" spans="1:13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7" ht="11.25">
      <c r="A19" s="15" t="s">
        <v>26</v>
      </c>
      <c r="B19" s="15" t="s">
        <v>27</v>
      </c>
      <c r="C19" s="24" t="s">
        <v>28</v>
      </c>
      <c r="D19" s="15" t="s">
        <v>29</v>
      </c>
      <c r="E19" s="15" t="s">
        <v>30</v>
      </c>
      <c r="F19" s="17" t="s">
        <v>31</v>
      </c>
      <c r="G19" s="6" t="s">
        <v>32</v>
      </c>
    </row>
    <row r="20" spans="1:6" ht="11.25">
      <c r="A20" s="25">
        <v>40013999</v>
      </c>
      <c r="B20" s="25">
        <v>6011130</v>
      </c>
      <c r="C20" s="7" t="s">
        <v>34</v>
      </c>
      <c r="D20" s="25">
        <v>24200</v>
      </c>
      <c r="E20" s="25"/>
      <c r="F20" s="26"/>
    </row>
    <row r="21" spans="1:6" ht="11.25">
      <c r="A21" s="33"/>
      <c r="B21" s="33"/>
      <c r="C21" s="33"/>
      <c r="D21" s="33"/>
      <c r="E21" s="33"/>
      <c r="F21" s="33"/>
    </row>
    <row r="22" ht="11.25">
      <c r="A22" s="8" t="s">
        <v>36</v>
      </c>
    </row>
    <row r="23" spans="2:7" ht="11.25">
      <c r="B23" s="8" t="s">
        <v>37</v>
      </c>
      <c r="F23" s="11"/>
      <c r="G23" s="32">
        <v>125650.01</v>
      </c>
    </row>
    <row r="24" spans="2:8" ht="11.25">
      <c r="B24" s="12">
        <v>38548</v>
      </c>
      <c r="C24" s="2" t="s">
        <v>38</v>
      </c>
      <c r="D24" s="1" t="s">
        <v>39</v>
      </c>
      <c r="F24" s="20" t="s">
        <v>45</v>
      </c>
      <c r="G24" s="9">
        <v>40</v>
      </c>
      <c r="H24" s="10">
        <v>0</v>
      </c>
    </row>
    <row r="25" spans="2:8" ht="11.25">
      <c r="B25" s="12">
        <v>38548</v>
      </c>
      <c r="C25" s="2" t="s">
        <v>38</v>
      </c>
      <c r="D25" s="1" t="s">
        <v>39</v>
      </c>
      <c r="F25" s="20" t="s">
        <v>48</v>
      </c>
      <c r="G25" s="9">
        <v>829.36</v>
      </c>
      <c r="H25" s="10">
        <v>0</v>
      </c>
    </row>
    <row r="26" spans="2:8" ht="11.25">
      <c r="B26" s="12">
        <v>38579</v>
      </c>
      <c r="C26" s="2" t="s">
        <v>40</v>
      </c>
      <c r="D26" s="1" t="s">
        <v>39</v>
      </c>
      <c r="F26" s="20" t="s">
        <v>45</v>
      </c>
      <c r="G26" s="9">
        <v>800</v>
      </c>
      <c r="H26" s="10">
        <v>0</v>
      </c>
    </row>
    <row r="27" spans="2:8" ht="11.25">
      <c r="B27" s="12">
        <v>38579</v>
      </c>
      <c r="C27" s="2" t="s">
        <v>40</v>
      </c>
      <c r="D27" s="1" t="s">
        <v>39</v>
      </c>
      <c r="F27" s="20" t="s">
        <v>48</v>
      </c>
      <c r="G27" s="9">
        <v>1303.28</v>
      </c>
      <c r="H27" s="10">
        <v>0</v>
      </c>
    </row>
    <row r="28" spans="2:8" ht="11.25">
      <c r="B28" s="12">
        <v>38595</v>
      </c>
      <c r="C28" s="2" t="s">
        <v>41</v>
      </c>
      <c r="D28" s="1" t="s">
        <v>50</v>
      </c>
      <c r="F28" s="20" t="s">
        <v>45</v>
      </c>
      <c r="G28" s="9">
        <v>800</v>
      </c>
      <c r="H28" s="10">
        <v>0</v>
      </c>
    </row>
    <row r="29" spans="2:8" ht="11.25">
      <c r="B29" s="12">
        <v>38595</v>
      </c>
      <c r="C29" s="2" t="s">
        <v>41</v>
      </c>
      <c r="D29" s="1" t="s">
        <v>49</v>
      </c>
      <c r="F29" s="20" t="s">
        <v>48</v>
      </c>
      <c r="G29" s="9">
        <v>1066.32</v>
      </c>
      <c r="H29" s="10">
        <v>0</v>
      </c>
    </row>
    <row r="30" spans="2:8" ht="11.25">
      <c r="B30" s="12">
        <v>38625</v>
      </c>
      <c r="C30" s="2" t="s">
        <v>43</v>
      </c>
      <c r="D30" s="1" t="s">
        <v>50</v>
      </c>
      <c r="F30" s="20" t="s">
        <v>45</v>
      </c>
      <c r="G30" s="9">
        <v>680</v>
      </c>
      <c r="H30" s="10">
        <v>0</v>
      </c>
    </row>
    <row r="31" spans="2:8" ht="11.25">
      <c r="B31" s="12">
        <v>38640</v>
      </c>
      <c r="C31" s="2" t="s">
        <v>44</v>
      </c>
      <c r="D31" s="1" t="s">
        <v>49</v>
      </c>
      <c r="F31" s="20" t="s">
        <v>48</v>
      </c>
      <c r="G31" s="9">
        <v>680</v>
      </c>
      <c r="H31" s="10">
        <v>0</v>
      </c>
    </row>
    <row r="32" spans="2:8" ht="12" thickBot="1">
      <c r="B32" s="8" t="s">
        <v>46</v>
      </c>
      <c r="F32" s="11"/>
      <c r="G32" s="30">
        <f>SUM(G23:G31)</f>
        <v>131848.97</v>
      </c>
      <c r="H32" s="30">
        <f>SUM(H23:H31)</f>
        <v>0</v>
      </c>
    </row>
    <row r="33" ht="12" thickTop="1"/>
    <row r="34" spans="2:11" ht="12" thickBot="1">
      <c r="B34" s="8" t="s">
        <v>47</v>
      </c>
      <c r="F34" s="31">
        <v>141848.5</v>
      </c>
      <c r="K34" s="29">
        <f>+F34-G32</f>
        <v>9999.529999999999</v>
      </c>
    </row>
    <row r="35" spans="2:11" ht="12" thickTop="1">
      <c r="B35" s="8"/>
      <c r="F35" s="38"/>
      <c r="K35" s="39"/>
    </row>
    <row r="36" spans="2:11" ht="11.25">
      <c r="B36" s="8"/>
      <c r="F36" s="38"/>
      <c r="K36" s="39"/>
    </row>
    <row r="37" ht="11.25">
      <c r="F37" s="14"/>
    </row>
    <row r="38" spans="1:7" ht="11.25">
      <c r="A38" s="15" t="s">
        <v>26</v>
      </c>
      <c r="B38" s="15" t="s">
        <v>27</v>
      </c>
      <c r="C38" s="24" t="s">
        <v>28</v>
      </c>
      <c r="D38" s="15" t="s">
        <v>29</v>
      </c>
      <c r="E38" s="15" t="s">
        <v>30</v>
      </c>
      <c r="F38" s="17" t="s">
        <v>31</v>
      </c>
      <c r="G38" s="6" t="s">
        <v>32</v>
      </c>
    </row>
    <row r="39" spans="1:6" ht="11.25">
      <c r="A39" s="25">
        <v>40013999</v>
      </c>
      <c r="B39" s="25">
        <v>720100</v>
      </c>
      <c r="C39" s="7" t="s">
        <v>34</v>
      </c>
      <c r="D39" s="25">
        <v>24200</v>
      </c>
      <c r="E39" s="25"/>
      <c r="F39" s="26"/>
    </row>
    <row r="40" spans="1:6" ht="11.25">
      <c r="A40" s="33"/>
      <c r="B40" s="33"/>
      <c r="C40" s="33"/>
      <c r="D40" s="33"/>
      <c r="E40" s="33"/>
      <c r="F40" s="33"/>
    </row>
    <row r="41" spans="1:6" ht="11.25">
      <c r="A41" s="8" t="s">
        <v>56</v>
      </c>
      <c r="F41" s="14"/>
    </row>
    <row r="42" spans="2:8" ht="11.25">
      <c r="B42" s="8" t="s">
        <v>37</v>
      </c>
      <c r="F42" s="14"/>
      <c r="G42" s="32">
        <v>21380.31</v>
      </c>
      <c r="H42" s="1">
        <v>0</v>
      </c>
    </row>
    <row r="43" spans="2:11" ht="11.25">
      <c r="B43" s="3">
        <v>38564</v>
      </c>
      <c r="C43" s="1" t="s">
        <v>57</v>
      </c>
      <c r="D43" s="37" t="s">
        <v>59</v>
      </c>
      <c r="F43" s="14"/>
      <c r="G43" s="9">
        <v>0</v>
      </c>
      <c r="H43" s="36">
        <v>1849.43</v>
      </c>
      <c r="K43" s="1" t="s">
        <v>58</v>
      </c>
    </row>
    <row r="44" spans="2:11" ht="11.25">
      <c r="B44" s="3">
        <v>38583</v>
      </c>
      <c r="C44" s="1" t="s">
        <v>61</v>
      </c>
      <c r="D44" s="1" t="s">
        <v>62</v>
      </c>
      <c r="F44" s="1">
        <v>59345</v>
      </c>
      <c r="G44" s="9">
        <v>1829.02</v>
      </c>
      <c r="H44" s="1">
        <v>0</v>
      </c>
      <c r="K44" s="1" t="s">
        <v>58</v>
      </c>
    </row>
    <row r="45" spans="2:11" ht="11.25">
      <c r="B45" s="3">
        <v>38595</v>
      </c>
      <c r="C45" s="1" t="s">
        <v>60</v>
      </c>
      <c r="F45" s="1">
        <v>59345</v>
      </c>
      <c r="G45" s="13">
        <v>0</v>
      </c>
      <c r="H45" s="36">
        <v>-1849.43</v>
      </c>
      <c r="K45" s="1" t="s">
        <v>58</v>
      </c>
    </row>
    <row r="46" spans="2:8" ht="12" thickBot="1">
      <c r="B46" s="8" t="s">
        <v>63</v>
      </c>
      <c r="G46" s="30">
        <f>SUM(G42:G45)</f>
        <v>23209.33</v>
      </c>
      <c r="H46" s="30">
        <f>SUM(H42:H45)</f>
        <v>0</v>
      </c>
    </row>
    <row r="47" spans="2:6" ht="12" thickTop="1">
      <c r="B47" s="3"/>
      <c r="F47" s="14"/>
    </row>
    <row r="48" spans="2:11" ht="12" thickBot="1">
      <c r="B48" s="8" t="s">
        <v>47</v>
      </c>
      <c r="F48" s="31">
        <v>44000</v>
      </c>
      <c r="K48" s="29">
        <f>+F48-G46</f>
        <v>20790.67</v>
      </c>
    </row>
    <row r="49" spans="2:6" ht="12" thickTop="1">
      <c r="B49" s="3"/>
      <c r="F49" s="14"/>
    </row>
    <row r="50" spans="2:6" ht="11.25">
      <c r="B50" s="3"/>
      <c r="F50" s="14"/>
    </row>
    <row r="51" spans="2:6" ht="11.25">
      <c r="B51" s="3"/>
      <c r="F51" s="14"/>
    </row>
    <row r="52" spans="1:6" ht="11.25">
      <c r="A52" s="8" t="s">
        <v>64</v>
      </c>
      <c r="F52" s="14"/>
    </row>
    <row r="54" spans="2:8" ht="11.25">
      <c r="B54" s="1" t="s">
        <v>63</v>
      </c>
      <c r="G54" s="41">
        <f>+G32+G46</f>
        <v>155058.3</v>
      </c>
      <c r="H54" s="41">
        <f>+H32+H46</f>
        <v>0</v>
      </c>
    </row>
    <row r="55" spans="2:11" ht="12" thickBot="1">
      <c r="B55" s="8" t="s">
        <v>65</v>
      </c>
      <c r="C55" s="8"/>
      <c r="D55" s="8"/>
      <c r="E55" s="8"/>
      <c r="F55" s="40">
        <f>+F34+F48</f>
        <v>185848.5</v>
      </c>
      <c r="G55" s="40">
        <f>+G54</f>
        <v>155058.3</v>
      </c>
      <c r="H55" s="40">
        <f>+H54</f>
        <v>0</v>
      </c>
      <c r="I55" s="8"/>
      <c r="J55" s="8"/>
      <c r="K55" s="29">
        <f>+F55-G54</f>
        <v>30790.20000000001</v>
      </c>
    </row>
  </sheetData>
  <sheetProtection/>
  <printOptions/>
  <pageMargins left="0.2" right="0.2" top="0.5" bottom="0.32" header="0.5" footer="0.17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7.8515625" style="1" customWidth="1"/>
    <col min="2" max="2" width="16.28125" style="1" customWidth="1"/>
    <col min="3" max="3" width="14.140625" style="1" customWidth="1"/>
    <col min="4" max="4" width="12.421875" style="1" customWidth="1"/>
    <col min="5" max="5" width="11.140625" style="1" customWidth="1"/>
    <col min="6" max="6" width="11.421875" style="1" bestFit="1" customWidth="1"/>
    <col min="7" max="7" width="31.421875" style="1" bestFit="1" customWidth="1"/>
    <col min="8" max="8" width="14.421875" style="1" customWidth="1"/>
    <col min="9" max="9" width="5.140625" style="1" bestFit="1" customWidth="1"/>
    <col min="10" max="10" width="12.7109375" style="1" customWidth="1"/>
    <col min="11" max="11" width="17.140625" style="1" customWidth="1"/>
    <col min="12" max="12" width="18.00390625" style="1" bestFit="1" customWidth="1"/>
    <col min="13" max="13" width="10.140625" style="1" customWidth="1"/>
    <col min="14" max="16384" width="9.140625" style="1" customWidth="1"/>
  </cols>
  <sheetData>
    <row r="1" s="35" customFormat="1" ht="15">
      <c r="A1" s="35" t="s">
        <v>51</v>
      </c>
    </row>
    <row r="2" s="34" customFormat="1" ht="20.25">
      <c r="A2" s="34" t="s">
        <v>66</v>
      </c>
    </row>
    <row r="3" s="35" customFormat="1" ht="15">
      <c r="A3" s="35" t="s">
        <v>52</v>
      </c>
    </row>
    <row r="12" spans="1:12" ht="11.25">
      <c r="A12" s="1" t="s">
        <v>0</v>
      </c>
      <c r="G12" s="2" t="s">
        <v>1</v>
      </c>
      <c r="L12" s="1" t="s">
        <v>2</v>
      </c>
    </row>
    <row r="13" ht="11.25">
      <c r="G13" s="2"/>
    </row>
    <row r="14" spans="1:12" ht="11.25">
      <c r="A14" s="1" t="s">
        <v>3</v>
      </c>
      <c r="G14" s="2" t="s">
        <v>4</v>
      </c>
      <c r="L14" s="1" t="s">
        <v>5</v>
      </c>
    </row>
    <row r="15" ht="11.25">
      <c r="G15" s="2"/>
    </row>
    <row r="16" spans="1:13" ht="11.25">
      <c r="A16" s="8" t="s">
        <v>25</v>
      </c>
      <c r="B16" s="21" t="s">
        <v>42</v>
      </c>
      <c r="G16" s="19" t="s">
        <v>6</v>
      </c>
      <c r="J16" s="8" t="s">
        <v>13</v>
      </c>
      <c r="K16" s="27">
        <v>967210</v>
      </c>
      <c r="L16" s="8" t="s">
        <v>14</v>
      </c>
      <c r="M16" s="27">
        <v>0</v>
      </c>
    </row>
    <row r="17" spans="1:13" ht="11.25">
      <c r="A17" s="8"/>
      <c r="B17" s="21"/>
      <c r="G17" s="19"/>
      <c r="J17" s="8"/>
      <c r="K17" s="4"/>
      <c r="L17" s="8"/>
      <c r="M17" s="4"/>
    </row>
    <row r="18" spans="1:11" ht="11.25">
      <c r="A18" s="8" t="s">
        <v>35</v>
      </c>
      <c r="B18" s="22" t="s">
        <v>7</v>
      </c>
      <c r="C18" s="1" t="s">
        <v>8</v>
      </c>
      <c r="D18" s="8" t="s">
        <v>9</v>
      </c>
      <c r="E18" s="23">
        <v>38595</v>
      </c>
      <c r="F18" s="8" t="s">
        <v>10</v>
      </c>
      <c r="G18" s="1" t="s">
        <v>11</v>
      </c>
      <c r="H18" s="28" t="s">
        <v>12</v>
      </c>
      <c r="I18" s="1">
        <v>8999</v>
      </c>
      <c r="J18" s="8" t="s">
        <v>15</v>
      </c>
      <c r="K18" s="1" t="s">
        <v>33</v>
      </c>
    </row>
    <row r="19" spans="1:10" ht="11.25">
      <c r="A19" s="8"/>
      <c r="B19" s="22"/>
      <c r="D19" s="8"/>
      <c r="E19" s="3"/>
      <c r="F19" s="8"/>
      <c r="H19" s="8"/>
      <c r="J19" s="8"/>
    </row>
    <row r="20" spans="1:6" ht="11.25">
      <c r="A20" s="8" t="s">
        <v>16</v>
      </c>
      <c r="B20" s="21" t="s">
        <v>24</v>
      </c>
      <c r="E20" s="8" t="s">
        <v>17</v>
      </c>
      <c r="F20" s="1" t="s">
        <v>54</v>
      </c>
    </row>
    <row r="21" spans="1:5" ht="11.25">
      <c r="A21" s="8"/>
      <c r="B21" s="21"/>
      <c r="E21" s="8"/>
    </row>
    <row r="22" spans="1:13" ht="11.25">
      <c r="A22" s="5"/>
      <c r="B22" s="16" t="s">
        <v>18</v>
      </c>
      <c r="C22" s="18" t="s">
        <v>19</v>
      </c>
      <c r="D22" s="18" t="s">
        <v>20</v>
      </c>
      <c r="E22" s="5"/>
      <c r="F22" s="18" t="s">
        <v>21</v>
      </c>
      <c r="G22" s="18" t="s">
        <v>53</v>
      </c>
      <c r="H22" s="18" t="s">
        <v>22</v>
      </c>
      <c r="I22" s="5"/>
      <c r="J22" s="5"/>
      <c r="K22" s="18" t="s">
        <v>23</v>
      </c>
      <c r="L22" s="5"/>
      <c r="M22" s="5"/>
    </row>
    <row r="23" spans="1:13" ht="11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5" spans="1:7" ht="11.25">
      <c r="A25" s="15" t="s">
        <v>26</v>
      </c>
      <c r="B25" s="15" t="s">
        <v>27</v>
      </c>
      <c r="C25" s="24" t="s">
        <v>28</v>
      </c>
      <c r="D25" s="15" t="s">
        <v>29</v>
      </c>
      <c r="E25" s="15" t="s">
        <v>30</v>
      </c>
      <c r="F25" s="17" t="s">
        <v>31</v>
      </c>
      <c r="G25" s="6" t="s">
        <v>32</v>
      </c>
    </row>
    <row r="26" spans="1:6" ht="11.25">
      <c r="A26" s="25">
        <v>40013999</v>
      </c>
      <c r="B26" s="25">
        <v>6011130</v>
      </c>
      <c r="C26" s="7" t="s">
        <v>34</v>
      </c>
      <c r="D26" s="25">
        <v>24200</v>
      </c>
      <c r="E26" s="25"/>
      <c r="F26" s="26"/>
    </row>
    <row r="27" spans="1:6" ht="11.25">
      <c r="A27" s="33"/>
      <c r="B27" s="33"/>
      <c r="C27" s="33"/>
      <c r="D27" s="33"/>
      <c r="E27" s="33"/>
      <c r="F27" s="33"/>
    </row>
    <row r="31" ht="11.25">
      <c r="A31" s="1" t="s">
        <v>36</v>
      </c>
    </row>
    <row r="32" spans="2:7" ht="11.25">
      <c r="B32" s="8" t="s">
        <v>37</v>
      </c>
      <c r="F32" s="11"/>
      <c r="G32" s="32">
        <v>125650.01</v>
      </c>
    </row>
    <row r="33" spans="2:8" ht="11.25">
      <c r="B33" s="12">
        <v>38548</v>
      </c>
      <c r="C33" s="2" t="s">
        <v>38</v>
      </c>
      <c r="D33" s="1" t="s">
        <v>39</v>
      </c>
      <c r="F33" s="20" t="s">
        <v>45</v>
      </c>
      <c r="G33" s="9">
        <v>40</v>
      </c>
      <c r="H33" s="10">
        <v>0</v>
      </c>
    </row>
    <row r="34" spans="2:8" ht="11.25">
      <c r="B34" s="12">
        <v>38548</v>
      </c>
      <c r="C34" s="2" t="s">
        <v>38</v>
      </c>
      <c r="D34" s="1" t="s">
        <v>39</v>
      </c>
      <c r="F34" s="20" t="s">
        <v>48</v>
      </c>
      <c r="G34" s="9">
        <v>829.36</v>
      </c>
      <c r="H34" s="10">
        <v>0</v>
      </c>
    </row>
    <row r="35" spans="2:8" ht="11.25">
      <c r="B35" s="12">
        <v>38579</v>
      </c>
      <c r="C35" s="2" t="s">
        <v>40</v>
      </c>
      <c r="D35" s="1" t="s">
        <v>39</v>
      </c>
      <c r="F35" s="20" t="s">
        <v>45</v>
      </c>
      <c r="G35" s="9">
        <v>800</v>
      </c>
      <c r="H35" s="10">
        <v>0</v>
      </c>
    </row>
    <row r="36" spans="2:8" ht="11.25">
      <c r="B36" s="12">
        <v>38579</v>
      </c>
      <c r="C36" s="2" t="s">
        <v>40</v>
      </c>
      <c r="D36" s="1" t="s">
        <v>39</v>
      </c>
      <c r="F36" s="20" t="s">
        <v>48</v>
      </c>
      <c r="G36" s="9">
        <v>1303.28</v>
      </c>
      <c r="H36" s="10">
        <v>0</v>
      </c>
    </row>
    <row r="37" spans="2:8" ht="11.25">
      <c r="B37" s="12">
        <v>38595</v>
      </c>
      <c r="C37" s="2" t="s">
        <v>41</v>
      </c>
      <c r="D37" s="1" t="s">
        <v>50</v>
      </c>
      <c r="F37" s="20" t="s">
        <v>45</v>
      </c>
      <c r="G37" s="9">
        <v>800</v>
      </c>
      <c r="H37" s="10">
        <v>0</v>
      </c>
    </row>
    <row r="38" spans="2:8" ht="11.25">
      <c r="B38" s="12">
        <v>38595</v>
      </c>
      <c r="C38" s="2" t="s">
        <v>41</v>
      </c>
      <c r="D38" s="1" t="s">
        <v>49</v>
      </c>
      <c r="F38" s="20" t="s">
        <v>48</v>
      </c>
      <c r="G38" s="9">
        <v>1066.32</v>
      </c>
      <c r="H38" s="10">
        <v>0</v>
      </c>
    </row>
    <row r="39" spans="2:8" ht="11.25">
      <c r="B39" s="12">
        <v>38625</v>
      </c>
      <c r="C39" s="2" t="s">
        <v>43</v>
      </c>
      <c r="D39" s="1" t="s">
        <v>50</v>
      </c>
      <c r="F39" s="20" t="s">
        <v>45</v>
      </c>
      <c r="G39" s="9">
        <v>680</v>
      </c>
      <c r="H39" s="10">
        <v>0</v>
      </c>
    </row>
    <row r="40" spans="2:8" ht="11.25">
      <c r="B40" s="12">
        <v>38640</v>
      </c>
      <c r="C40" s="2" t="s">
        <v>44</v>
      </c>
      <c r="D40" s="1" t="s">
        <v>49</v>
      </c>
      <c r="F40" s="20" t="s">
        <v>48</v>
      </c>
      <c r="G40" s="9">
        <v>680</v>
      </c>
      <c r="H40" s="10">
        <v>0</v>
      </c>
    </row>
    <row r="41" spans="2:8" ht="12" thickBot="1">
      <c r="B41" s="8" t="s">
        <v>46</v>
      </c>
      <c r="F41" s="11"/>
      <c r="G41" s="30">
        <f>SUM(G32:G40)</f>
        <v>131848.97</v>
      </c>
      <c r="H41" s="30">
        <f>SUM(H32:H40)</f>
        <v>0</v>
      </c>
    </row>
    <row r="42" ht="12" thickTop="1"/>
    <row r="43" spans="2:11" ht="12" thickBot="1">
      <c r="B43" s="8" t="s">
        <v>47</v>
      </c>
      <c r="F43" s="31">
        <v>141848.5</v>
      </c>
      <c r="K43" s="29">
        <f>+F43-G41</f>
        <v>9999.529999999999</v>
      </c>
    </row>
    <row r="44" ht="12" thickTop="1">
      <c r="F44" s="14"/>
    </row>
    <row r="45" ht="11.25">
      <c r="F45" s="14"/>
    </row>
    <row r="46" ht="11.25">
      <c r="F46" s="14"/>
    </row>
    <row r="47" ht="11.25">
      <c r="F47" s="14"/>
    </row>
    <row r="48" ht="11.25">
      <c r="F48" s="14"/>
    </row>
    <row r="49" ht="11.25">
      <c r="F49" s="14"/>
    </row>
    <row r="50" ht="11.25">
      <c r="F50" s="14"/>
    </row>
    <row r="51" ht="11.25">
      <c r="F51" s="14"/>
    </row>
  </sheetData>
  <sheetProtection/>
  <printOptions/>
  <pageMargins left="0.2" right="0.2" top="0.51" bottom="0.31" header="0.5" footer="0.17"/>
  <pageSetup fitToHeight="1" fitToWidth="1" horizontalDpi="600" verticalDpi="6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zoomScalePageLayoutView="0" workbookViewId="0" topLeftCell="A1">
      <selection activeCell="E57" sqref="E57"/>
    </sheetView>
  </sheetViews>
  <sheetFormatPr defaultColWidth="9.140625" defaultRowHeight="12.75"/>
  <cols>
    <col min="1" max="1" width="17.8515625" style="1" customWidth="1"/>
    <col min="2" max="2" width="16.28125" style="1" customWidth="1"/>
    <col min="3" max="3" width="17.00390625" style="1" customWidth="1"/>
    <col min="4" max="4" width="12.421875" style="1" customWidth="1"/>
    <col min="5" max="5" width="11.140625" style="1" customWidth="1"/>
    <col min="6" max="6" width="12.57421875" style="1" bestFit="1" customWidth="1"/>
    <col min="7" max="7" width="31.57421875" style="1" bestFit="1" customWidth="1"/>
    <col min="8" max="8" width="14.421875" style="1" customWidth="1"/>
    <col min="9" max="9" width="5.28125" style="1" bestFit="1" customWidth="1"/>
    <col min="10" max="10" width="12.7109375" style="1" customWidth="1"/>
    <col min="11" max="11" width="17.140625" style="1" customWidth="1"/>
    <col min="12" max="12" width="18.00390625" style="1" bestFit="1" customWidth="1"/>
    <col min="13" max="13" width="10.140625" style="1" customWidth="1"/>
    <col min="14" max="16384" width="9.140625" style="1" customWidth="1"/>
  </cols>
  <sheetData>
    <row r="1" s="35" customFormat="1" ht="15">
      <c r="A1" s="35" t="s">
        <v>51</v>
      </c>
    </row>
    <row r="2" s="34" customFormat="1" ht="20.25">
      <c r="A2" s="34" t="s">
        <v>67</v>
      </c>
    </row>
    <row r="3" s="35" customFormat="1" ht="15">
      <c r="A3" s="35" t="s">
        <v>52</v>
      </c>
    </row>
    <row r="9" spans="1:12" ht="11.25">
      <c r="A9" s="1" t="s">
        <v>0</v>
      </c>
      <c r="G9" s="2" t="s">
        <v>1</v>
      </c>
      <c r="L9" s="1" t="s">
        <v>2</v>
      </c>
    </row>
    <row r="10" spans="1:12" ht="11.25">
      <c r="A10" s="1" t="s">
        <v>3</v>
      </c>
      <c r="G10" s="2" t="s">
        <v>4</v>
      </c>
      <c r="L10" s="1" t="s">
        <v>5</v>
      </c>
    </row>
    <row r="11" spans="1:13" ht="11.25">
      <c r="A11" s="8" t="s">
        <v>25</v>
      </c>
      <c r="B11" s="21" t="s">
        <v>42</v>
      </c>
      <c r="G11" s="19" t="s">
        <v>6</v>
      </c>
      <c r="J11" s="8" t="s">
        <v>13</v>
      </c>
      <c r="K11" s="27">
        <v>967210</v>
      </c>
      <c r="L11" s="8" t="s">
        <v>14</v>
      </c>
      <c r="M11" s="27">
        <v>0</v>
      </c>
    </row>
    <row r="12" spans="1:11" ht="11.25">
      <c r="A12" s="8" t="s">
        <v>35</v>
      </c>
      <c r="B12" s="22" t="s">
        <v>7</v>
      </c>
      <c r="C12" s="1" t="s">
        <v>8</v>
      </c>
      <c r="D12" s="8" t="s">
        <v>9</v>
      </c>
      <c r="E12" s="23">
        <v>38595</v>
      </c>
      <c r="F12" s="8" t="s">
        <v>10</v>
      </c>
      <c r="G12" s="1" t="s">
        <v>11</v>
      </c>
      <c r="H12" s="28" t="s">
        <v>12</v>
      </c>
      <c r="I12" s="1">
        <v>8999</v>
      </c>
      <c r="J12" s="8" t="s">
        <v>15</v>
      </c>
      <c r="K12" s="1" t="s">
        <v>33</v>
      </c>
    </row>
    <row r="13" spans="1:6" ht="11.25">
      <c r="A13" s="8" t="s">
        <v>16</v>
      </c>
      <c r="B13" s="21" t="s">
        <v>24</v>
      </c>
      <c r="E13" s="8" t="s">
        <v>17</v>
      </c>
      <c r="F13" s="1" t="s">
        <v>54</v>
      </c>
    </row>
    <row r="14" spans="1:13" ht="11.25">
      <c r="A14" s="5"/>
      <c r="B14" s="16" t="s">
        <v>18</v>
      </c>
      <c r="C14" s="18" t="s">
        <v>19</v>
      </c>
      <c r="D14" s="18" t="s">
        <v>20</v>
      </c>
      <c r="E14" s="5"/>
      <c r="F14" s="18" t="s">
        <v>21</v>
      </c>
      <c r="G14" s="18" t="s">
        <v>53</v>
      </c>
      <c r="H14" s="18" t="s">
        <v>22</v>
      </c>
      <c r="I14" s="5"/>
      <c r="J14" s="5"/>
      <c r="K14" s="18" t="s">
        <v>23</v>
      </c>
      <c r="L14" s="5"/>
      <c r="M14" s="5"/>
    </row>
    <row r="15" spans="1:13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7" ht="11.25" hidden="1">
      <c r="A16" s="15" t="s">
        <v>26</v>
      </c>
      <c r="B16" s="15" t="s">
        <v>27</v>
      </c>
      <c r="C16" s="24" t="s">
        <v>28</v>
      </c>
      <c r="D16" s="15" t="s">
        <v>29</v>
      </c>
      <c r="E16" s="15" t="s">
        <v>30</v>
      </c>
      <c r="F16" s="17" t="s">
        <v>31</v>
      </c>
      <c r="G16" s="6" t="s">
        <v>32</v>
      </c>
    </row>
    <row r="17" spans="1:6" ht="11.25" hidden="1">
      <c r="A17" s="25">
        <v>40013999</v>
      </c>
      <c r="B17" s="25">
        <v>6011130</v>
      </c>
      <c r="C17" s="7" t="s">
        <v>34</v>
      </c>
      <c r="D17" s="25">
        <v>24200</v>
      </c>
      <c r="E17" s="25"/>
      <c r="F17" s="26"/>
    </row>
    <row r="18" spans="1:6" ht="11.25" hidden="1">
      <c r="A18" s="33"/>
      <c r="B18" s="33"/>
      <c r="C18" s="33"/>
      <c r="D18" s="33"/>
      <c r="E18" s="33"/>
      <c r="F18" s="33"/>
    </row>
    <row r="19" ht="11.25" hidden="1">
      <c r="A19" s="1" t="s">
        <v>36</v>
      </c>
    </row>
    <row r="20" spans="2:7" ht="11.25" hidden="1">
      <c r="B20" s="8" t="s">
        <v>37</v>
      </c>
      <c r="F20" s="11"/>
      <c r="G20" s="32">
        <v>125650.01</v>
      </c>
    </row>
    <row r="21" spans="2:8" ht="11.25" hidden="1">
      <c r="B21" s="12">
        <v>38548</v>
      </c>
      <c r="C21" s="2" t="s">
        <v>38</v>
      </c>
      <c r="D21" s="1" t="s">
        <v>39</v>
      </c>
      <c r="F21" s="20" t="s">
        <v>45</v>
      </c>
      <c r="G21" s="9">
        <v>40</v>
      </c>
      <c r="H21" s="10">
        <v>0</v>
      </c>
    </row>
    <row r="22" spans="2:8" ht="11.25" hidden="1">
      <c r="B22" s="12">
        <v>38548</v>
      </c>
      <c r="C22" s="2" t="s">
        <v>38</v>
      </c>
      <c r="D22" s="1" t="s">
        <v>39</v>
      </c>
      <c r="F22" s="20" t="s">
        <v>48</v>
      </c>
      <c r="G22" s="9">
        <v>829.36</v>
      </c>
      <c r="H22" s="10">
        <v>0</v>
      </c>
    </row>
    <row r="23" spans="2:8" ht="11.25" hidden="1">
      <c r="B23" s="12">
        <v>38579</v>
      </c>
      <c r="C23" s="2" t="s">
        <v>40</v>
      </c>
      <c r="D23" s="1" t="s">
        <v>39</v>
      </c>
      <c r="F23" s="20" t="s">
        <v>45</v>
      </c>
      <c r="G23" s="9">
        <v>800</v>
      </c>
      <c r="H23" s="10">
        <v>0</v>
      </c>
    </row>
    <row r="24" spans="2:8" ht="11.25" hidden="1">
      <c r="B24" s="12">
        <v>38579</v>
      </c>
      <c r="C24" s="2" t="s">
        <v>40</v>
      </c>
      <c r="D24" s="1" t="s">
        <v>39</v>
      </c>
      <c r="F24" s="20" t="s">
        <v>48</v>
      </c>
      <c r="G24" s="9">
        <v>1303.28</v>
      </c>
      <c r="H24" s="10">
        <v>0</v>
      </c>
    </row>
    <row r="25" spans="2:8" ht="11.25" hidden="1">
      <c r="B25" s="12">
        <v>38595</v>
      </c>
      <c r="C25" s="2" t="s">
        <v>41</v>
      </c>
      <c r="D25" s="1" t="s">
        <v>50</v>
      </c>
      <c r="F25" s="20" t="s">
        <v>45</v>
      </c>
      <c r="G25" s="9">
        <v>800</v>
      </c>
      <c r="H25" s="10">
        <v>0</v>
      </c>
    </row>
    <row r="26" spans="2:8" ht="11.25" hidden="1">
      <c r="B26" s="12">
        <v>38595</v>
      </c>
      <c r="C26" s="2" t="s">
        <v>41</v>
      </c>
      <c r="D26" s="1" t="s">
        <v>49</v>
      </c>
      <c r="F26" s="20" t="s">
        <v>48</v>
      </c>
      <c r="G26" s="9">
        <v>1066.32</v>
      </c>
      <c r="H26" s="10">
        <v>0</v>
      </c>
    </row>
    <row r="27" spans="2:8" ht="11.25" hidden="1">
      <c r="B27" s="12">
        <v>38625</v>
      </c>
      <c r="C27" s="2" t="s">
        <v>43</v>
      </c>
      <c r="D27" s="1" t="s">
        <v>50</v>
      </c>
      <c r="F27" s="20" t="s">
        <v>45</v>
      </c>
      <c r="G27" s="9">
        <v>680</v>
      </c>
      <c r="H27" s="10">
        <v>0</v>
      </c>
    </row>
    <row r="28" spans="2:8" ht="11.25" hidden="1">
      <c r="B28" s="12">
        <v>38640</v>
      </c>
      <c r="C28" s="2" t="s">
        <v>44</v>
      </c>
      <c r="D28" s="1" t="s">
        <v>49</v>
      </c>
      <c r="F28" s="20" t="s">
        <v>48</v>
      </c>
      <c r="G28" s="9">
        <v>680</v>
      </c>
      <c r="H28" s="10">
        <v>0</v>
      </c>
    </row>
    <row r="29" spans="2:8" ht="12" hidden="1" thickBot="1">
      <c r="B29" s="8" t="s">
        <v>46</v>
      </c>
      <c r="F29" s="11"/>
      <c r="G29" s="30">
        <f>SUM(G20:G28)</f>
        <v>131848.97</v>
      </c>
      <c r="H29" s="30">
        <f>SUM(H20:H28)</f>
        <v>0</v>
      </c>
    </row>
    <row r="30" ht="12" hidden="1" thickTop="1"/>
    <row r="31" spans="2:11" ht="12" hidden="1" thickBot="1">
      <c r="B31" s="8" t="s">
        <v>47</v>
      </c>
      <c r="F31" s="31">
        <v>141848.5</v>
      </c>
      <c r="K31" s="29">
        <f>+F31-G29</f>
        <v>9999.529999999999</v>
      </c>
    </row>
    <row r="32" spans="2:11" ht="12" hidden="1" thickTop="1">
      <c r="B32" s="8"/>
      <c r="F32" s="38"/>
      <c r="K32" s="39"/>
    </row>
    <row r="33" spans="2:11" ht="11.25">
      <c r="B33" s="8"/>
      <c r="F33" s="38"/>
      <c r="K33" s="39"/>
    </row>
    <row r="34" ht="11.25">
      <c r="F34" s="14"/>
    </row>
    <row r="35" spans="1:7" ht="11.25">
      <c r="A35" s="15" t="s">
        <v>26</v>
      </c>
      <c r="B35" s="15" t="s">
        <v>27</v>
      </c>
      <c r="C35" s="24" t="s">
        <v>28</v>
      </c>
      <c r="D35" s="15" t="s">
        <v>29</v>
      </c>
      <c r="E35" s="15" t="s">
        <v>30</v>
      </c>
      <c r="F35" s="17" t="s">
        <v>31</v>
      </c>
      <c r="G35" s="6" t="s">
        <v>32</v>
      </c>
    </row>
    <row r="36" spans="1:6" ht="11.25">
      <c r="A36" s="25">
        <v>40013999</v>
      </c>
      <c r="B36" s="25">
        <v>720100</v>
      </c>
      <c r="C36" s="7" t="s">
        <v>34</v>
      </c>
      <c r="D36" s="25">
        <v>24200</v>
      </c>
      <c r="E36" s="25"/>
      <c r="F36" s="26"/>
    </row>
    <row r="37" spans="1:6" ht="11.25">
      <c r="A37" s="33"/>
      <c r="B37" s="33"/>
      <c r="C37" s="33"/>
      <c r="D37" s="33"/>
      <c r="E37" s="33"/>
      <c r="F37" s="33"/>
    </row>
    <row r="38" spans="1:6" ht="11.25">
      <c r="A38" s="33"/>
      <c r="B38" s="33"/>
      <c r="C38" s="33"/>
      <c r="D38" s="33"/>
      <c r="E38" s="33"/>
      <c r="F38" s="33"/>
    </row>
    <row r="39" spans="1:6" ht="11.25">
      <c r="A39" s="33"/>
      <c r="B39" s="33"/>
      <c r="C39" s="33"/>
      <c r="D39" s="33"/>
      <c r="E39" s="33"/>
      <c r="F39" s="33"/>
    </row>
    <row r="40" spans="1:6" ht="11.25">
      <c r="A40" s="33"/>
      <c r="B40" s="33"/>
      <c r="C40" s="33"/>
      <c r="D40" s="33"/>
      <c r="E40" s="33"/>
      <c r="F40" s="33"/>
    </row>
    <row r="41" spans="1:6" ht="11.25">
      <c r="A41" s="33"/>
      <c r="B41" s="33"/>
      <c r="C41" s="33"/>
      <c r="D41" s="33"/>
      <c r="E41" s="33"/>
      <c r="F41" s="33"/>
    </row>
    <row r="42" spans="1:6" ht="11.25">
      <c r="A42" s="33"/>
      <c r="B42" s="33"/>
      <c r="C42" s="33"/>
      <c r="D42" s="33"/>
      <c r="E42" s="33"/>
      <c r="F42" s="33"/>
    </row>
    <row r="43" spans="1:6" ht="11.25">
      <c r="A43" s="8" t="s">
        <v>56</v>
      </c>
      <c r="F43" s="14"/>
    </row>
    <row r="44" spans="2:8" ht="11.25">
      <c r="B44" s="8" t="s">
        <v>37</v>
      </c>
      <c r="F44" s="14"/>
      <c r="G44" s="32">
        <v>21380.31</v>
      </c>
      <c r="H44" s="1">
        <v>0</v>
      </c>
    </row>
    <row r="45" spans="2:7" ht="11.25">
      <c r="B45" s="8"/>
      <c r="F45" s="14"/>
      <c r="G45" s="32"/>
    </row>
    <row r="46" spans="2:11" ht="11.25">
      <c r="B46" s="3">
        <v>38564</v>
      </c>
      <c r="C46" s="1" t="s">
        <v>57</v>
      </c>
      <c r="D46" s="37" t="s">
        <v>59</v>
      </c>
      <c r="F46" s="14"/>
      <c r="G46" s="9">
        <v>0</v>
      </c>
      <c r="H46" s="36">
        <v>1849.43</v>
      </c>
      <c r="K46" s="1" t="s">
        <v>58</v>
      </c>
    </row>
    <row r="47" spans="2:8" ht="11.25">
      <c r="B47" s="3"/>
      <c r="D47" s="37"/>
      <c r="F47" s="14"/>
      <c r="G47" s="9"/>
      <c r="H47" s="36"/>
    </row>
    <row r="48" spans="2:11" ht="11.25">
      <c r="B48" s="3">
        <v>38583</v>
      </c>
      <c r="C48" s="1" t="s">
        <v>61</v>
      </c>
      <c r="D48" s="1" t="s">
        <v>62</v>
      </c>
      <c r="F48" s="1">
        <v>59345</v>
      </c>
      <c r="G48" s="9">
        <v>1829.02</v>
      </c>
      <c r="H48" s="1">
        <v>0</v>
      </c>
      <c r="K48" s="1" t="s">
        <v>58</v>
      </c>
    </row>
    <row r="49" spans="2:7" ht="11.25">
      <c r="B49" s="3"/>
      <c r="G49" s="9"/>
    </row>
    <row r="50" spans="2:11" ht="11.25">
      <c r="B50" s="3">
        <v>38595</v>
      </c>
      <c r="C50" s="1" t="s">
        <v>60</v>
      </c>
      <c r="F50" s="1">
        <v>59345</v>
      </c>
      <c r="G50" s="13">
        <v>0</v>
      </c>
      <c r="H50" s="36">
        <v>-1849.43</v>
      </c>
      <c r="K50" s="1" t="s">
        <v>58</v>
      </c>
    </row>
    <row r="51" spans="2:8" ht="11.25">
      <c r="B51" s="3"/>
      <c r="G51" s="13"/>
      <c r="H51" s="36"/>
    </row>
    <row r="52" spans="2:8" ht="12" thickBot="1">
      <c r="B52" s="8" t="s">
        <v>63</v>
      </c>
      <c r="G52" s="30">
        <f>SUM(G44:G50)</f>
        <v>23209.33</v>
      </c>
      <c r="H52" s="30">
        <f>SUM(H44:H50)</f>
        <v>0</v>
      </c>
    </row>
    <row r="53" spans="2:6" ht="12" thickTop="1">
      <c r="B53" s="3"/>
      <c r="F53" s="14"/>
    </row>
    <row r="54" spans="2:11" ht="12" thickBot="1">
      <c r="B54" s="8" t="s">
        <v>47</v>
      </c>
      <c r="F54" s="31">
        <v>44000</v>
      </c>
      <c r="K54" s="29">
        <f>+F54-G52</f>
        <v>20790.67</v>
      </c>
    </row>
    <row r="55" spans="2:6" ht="12" thickTop="1">
      <c r="B55" s="3"/>
      <c r="F55" s="14"/>
    </row>
    <row r="56" spans="2:6" ht="11.25">
      <c r="B56" s="3"/>
      <c r="F56" s="14"/>
    </row>
    <row r="57" spans="2:6" ht="11.25">
      <c r="B57" s="3"/>
      <c r="F57" s="14"/>
    </row>
    <row r="58" spans="2:6" ht="11.25">
      <c r="B58" s="3"/>
      <c r="F58" s="14"/>
    </row>
    <row r="59" spans="2:6" ht="11.25">
      <c r="B59" s="3"/>
      <c r="F59" s="14"/>
    </row>
    <row r="60" spans="2:6" ht="11.25">
      <c r="B60" s="3"/>
      <c r="F60" s="14"/>
    </row>
    <row r="61" spans="2:6" ht="11.25">
      <c r="B61" s="3"/>
      <c r="F61" s="14"/>
    </row>
    <row r="62" spans="1:6" ht="11.25">
      <c r="A62" s="8" t="s">
        <v>64</v>
      </c>
      <c r="F62" s="14"/>
    </row>
    <row r="64" spans="2:8" ht="11.25">
      <c r="B64" s="1" t="s">
        <v>63</v>
      </c>
      <c r="G64" s="41">
        <f>+G29+G52</f>
        <v>155058.3</v>
      </c>
      <c r="H64" s="41">
        <f>+H29+H52</f>
        <v>0</v>
      </c>
    </row>
    <row r="65" spans="2:11" ht="12" thickBot="1">
      <c r="B65" s="8" t="s">
        <v>65</v>
      </c>
      <c r="C65" s="8"/>
      <c r="D65" s="8"/>
      <c r="E65" s="8"/>
      <c r="F65" s="40">
        <f>+F31+F54</f>
        <v>185848.5</v>
      </c>
      <c r="G65" s="40">
        <f>+G64</f>
        <v>155058.3</v>
      </c>
      <c r="H65" s="40">
        <f>+H64</f>
        <v>0</v>
      </c>
      <c r="I65" s="8"/>
      <c r="J65" s="8"/>
      <c r="K65" s="29">
        <f>+F65-G64</f>
        <v>30790.20000000001</v>
      </c>
    </row>
  </sheetData>
  <sheetProtection/>
  <printOptions/>
  <pageMargins left="0.2" right="0.35" top="0.53" bottom="0.52" header="0.5" footer="0.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Jahn</dc:creator>
  <cp:keywords/>
  <dc:description/>
  <cp:lastModifiedBy>kswatkin</cp:lastModifiedBy>
  <cp:lastPrinted>2005-11-08T00:13:48Z</cp:lastPrinted>
  <dcterms:created xsi:type="dcterms:W3CDTF">2005-11-04T18:16:37Z</dcterms:created>
  <dcterms:modified xsi:type="dcterms:W3CDTF">2011-05-31T17:14:39Z</dcterms:modified>
  <cp:category/>
  <cp:version/>
  <cp:contentType/>
  <cp:contentStatus/>
</cp:coreProperties>
</file>