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20" windowHeight="12760" activeTab="1"/>
  </bookViews>
  <sheets>
    <sheet name="ELEV REGRESSION DATA" sheetId="1" r:id="rId1"/>
    <sheet name="Vegetation Transect Data" sheetId="2" r:id="rId2"/>
    <sheet name="Intertidal Data" sheetId="3" r:id="rId3"/>
  </sheets>
  <definedNames>
    <definedName name="_xlnm._FilterDatabase" localSheetId="0" hidden="1">'ELEV REGRESSION DATA'!$A$3:$C$3</definedName>
    <definedName name="_xlnm._FilterDatabase" localSheetId="2" hidden="1">'Intertidal Data'!$A$5:$I$5</definedName>
    <definedName name="_xlnm._FilterDatabase" localSheetId="1" hidden="1">'Vegetation Transect Data'!$A$2:$Y$2</definedName>
  </definedNames>
  <calcPr fullCalcOnLoad="1"/>
</workbook>
</file>

<file path=xl/sharedStrings.xml><?xml version="1.0" encoding="utf-8"?>
<sst xmlns="http://schemas.openxmlformats.org/spreadsheetml/2006/main" count="453" uniqueCount="257">
  <si>
    <t xml:space="preserve">   SUM</t>
  </si>
  <si>
    <t xml:space="preserve">  MEAN</t>
  </si>
  <si>
    <t>Std. Dev</t>
  </si>
  <si>
    <t xml:space="preserve">        Species</t>
  </si>
  <si>
    <t xml:space="preserve">A. INCESSA    </t>
  </si>
  <si>
    <t>A. VACCARIA</t>
  </si>
  <si>
    <t>ACANTHINA SPIRATA</t>
  </si>
  <si>
    <t>ACINETOSPORA NICHOLSONIAE.</t>
  </si>
  <si>
    <t>ACMAEA MITRA</t>
  </si>
  <si>
    <t>AGLAOPHENIA SPP.</t>
  </si>
  <si>
    <t>ANTHOPLEURA SPP.</t>
  </si>
  <si>
    <t>APLYSIA CALIFORNICA</t>
  </si>
  <si>
    <t>UTM= Universal Transverse Mercator</t>
  </si>
  <si>
    <t>SARGASSUM MUTICUM</t>
  </si>
  <si>
    <t>SCHIZOPORELLA SP.</t>
  </si>
  <si>
    <t>SEPTIFER BIFURCATUS</t>
  </si>
  <si>
    <t>SERPULID WORMS</t>
  </si>
  <si>
    <t>SERPULORBIS SQUAMIGEROUS</t>
  </si>
  <si>
    <t>SPIRABRANCHIS SP.</t>
  </si>
  <si>
    <t>SPIRORBIS SPP.</t>
  </si>
  <si>
    <t>SPONGES (COMBINED)</t>
  </si>
  <si>
    <t>STENOPLAX CONSPICUA</t>
  </si>
  <si>
    <t>STRONGYLOCENTROTUS PURPURATUS</t>
  </si>
  <si>
    <t>se44</t>
  </si>
  <si>
    <t>se43</t>
  </si>
  <si>
    <t>se42</t>
  </si>
  <si>
    <t>se41</t>
  </si>
  <si>
    <t>se40</t>
  </si>
  <si>
    <t>se39</t>
  </si>
  <si>
    <t>se38</t>
  </si>
  <si>
    <t>se37</t>
  </si>
  <si>
    <t>se36</t>
  </si>
  <si>
    <t>dryas</t>
  </si>
  <si>
    <t>se35</t>
  </si>
  <si>
    <t>en</t>
  </si>
  <si>
    <t>se34</t>
  </si>
  <si>
    <t>se33</t>
  </si>
  <si>
    <t>se31</t>
  </si>
  <si>
    <t>se32</t>
  </si>
  <si>
    <t>Transect 1 Edge</t>
  </si>
  <si>
    <t>Transect 1 Interior</t>
  </si>
  <si>
    <t>Upland 1</t>
  </si>
  <si>
    <t>Upland 2</t>
  </si>
  <si>
    <t>Riparian 2</t>
  </si>
  <si>
    <t>Riparian 3</t>
  </si>
  <si>
    <t>Upland 3</t>
  </si>
  <si>
    <t>Upland 4</t>
  </si>
  <si>
    <t>Transect 2 Edge</t>
  </si>
  <si>
    <t>Transect 2 Interior</t>
  </si>
  <si>
    <t>Riparian 4</t>
  </si>
  <si>
    <t>Riparian 5</t>
  </si>
  <si>
    <t>Riparian 6</t>
  </si>
  <si>
    <t>Transect 3 Edge</t>
  </si>
  <si>
    <t>Transect 4 Edge</t>
  </si>
  <si>
    <t>Transect 3 Interior</t>
  </si>
  <si>
    <t>Transect 4 Interior</t>
  </si>
  <si>
    <t>Transect 5 Edge</t>
  </si>
  <si>
    <t>Upland 5</t>
  </si>
  <si>
    <t>Upland 6</t>
  </si>
  <si>
    <t>Upland 7</t>
  </si>
  <si>
    <t>Species Diversity Data</t>
  </si>
  <si>
    <t>Is there any correlation between elevation and species diverstiy?</t>
  </si>
  <si>
    <t>ARRAY NAME</t>
  </si>
  <si>
    <t>ELEVATION</t>
  </si>
  <si>
    <t># SPECIES</t>
  </si>
  <si>
    <t>TRANSECT DATA</t>
  </si>
  <si>
    <t>Point</t>
  </si>
  <si>
    <t>Longitude</t>
  </si>
  <si>
    <t>Latitude</t>
  </si>
  <si>
    <t>Elevation</t>
  </si>
  <si>
    <t>UTM-east</t>
  </si>
  <si>
    <t>UTM-north</t>
  </si>
  <si>
    <t>Elev (m)</t>
  </si>
  <si>
    <t>Slope</t>
  </si>
  <si>
    <t>Aspect(deg)</t>
  </si>
  <si>
    <t>VegType</t>
  </si>
  <si>
    <t>AveVegHt(cm)</t>
  </si>
  <si>
    <t>EvergreenShrubCover</t>
  </si>
  <si>
    <t>DeciduousShrubCover</t>
  </si>
  <si>
    <t>MaxShrubHt(cm)</t>
  </si>
  <si>
    <t>AveShrubHt</t>
  </si>
  <si>
    <t>Betula nana Cover</t>
  </si>
  <si>
    <t>Salix Cover</t>
  </si>
  <si>
    <t>BareGround</t>
  </si>
  <si>
    <t>Dominant Species</t>
  </si>
  <si>
    <t>DeciduousShrubDensity</t>
  </si>
  <si>
    <t>Moisture</t>
  </si>
  <si>
    <t>assigned</t>
  </si>
  <si>
    <t>MossCov</t>
  </si>
  <si>
    <t>Comment</t>
  </si>
  <si>
    <t>CumTrackdistance(m)</t>
  </si>
  <si>
    <t>Flat</t>
  </si>
  <si>
    <t>WetMeadow</t>
  </si>
  <si>
    <t>eriang</t>
  </si>
  <si>
    <t>low</t>
  </si>
  <si>
    <t>wet</t>
  </si>
  <si>
    <t>se30</t>
  </si>
  <si>
    <t>MossyTussock</t>
  </si>
  <si>
    <t>erivag</t>
  </si>
  <si>
    <t>moist</t>
  </si>
  <si>
    <t>se29</t>
  </si>
  <si>
    <t>Gradual</t>
  </si>
  <si>
    <t>ev</t>
  </si>
  <si>
    <t>se28</t>
  </si>
  <si>
    <t>Steep</t>
  </si>
  <si>
    <t>LowShrub</t>
  </si>
  <si>
    <t>carbig</t>
  </si>
  <si>
    <t>medium</t>
  </si>
  <si>
    <t>se27</t>
  </si>
  <si>
    <t>FrostScarTT</t>
  </si>
  <si>
    <t>se26</t>
  </si>
  <si>
    <t>se25</t>
  </si>
  <si>
    <t>carex</t>
  </si>
  <si>
    <t>se24</t>
  </si>
  <si>
    <t>ca</t>
  </si>
  <si>
    <t>se23</t>
  </si>
  <si>
    <t>sp</t>
  </si>
  <si>
    <t>high</t>
  </si>
  <si>
    <t>se22</t>
  </si>
  <si>
    <t>TallShrub</t>
  </si>
  <si>
    <t>se21</t>
  </si>
  <si>
    <t>salpul</t>
  </si>
  <si>
    <t>dry</t>
  </si>
  <si>
    <t>se20</t>
  </si>
  <si>
    <t>se19</t>
  </si>
  <si>
    <t>salalex</t>
  </si>
  <si>
    <t>se18</t>
  </si>
  <si>
    <t>OtukBank</t>
  </si>
  <si>
    <t>se17</t>
  </si>
  <si>
    <t>ShrubbyTussock</t>
  </si>
  <si>
    <t>betnan</t>
  </si>
  <si>
    <t>se16</t>
  </si>
  <si>
    <t>se15</t>
  </si>
  <si>
    <t>ea</t>
  </si>
  <si>
    <t>se14</t>
  </si>
  <si>
    <t>bn</t>
  </si>
  <si>
    <t>se13</t>
  </si>
  <si>
    <t>se12</t>
  </si>
  <si>
    <t>se11</t>
  </si>
  <si>
    <t>TussockTundra</t>
  </si>
  <si>
    <t>se9</t>
  </si>
  <si>
    <t>se8</t>
  </si>
  <si>
    <t>cb</t>
  </si>
  <si>
    <t>se7</t>
  </si>
  <si>
    <t>ld</t>
  </si>
  <si>
    <t>se6</t>
  </si>
  <si>
    <t>hillcrest</t>
  </si>
  <si>
    <t>se5</t>
  </si>
  <si>
    <t>Betnana</t>
  </si>
  <si>
    <t>se4</t>
  </si>
  <si>
    <t>Wat Track</t>
  </si>
  <si>
    <t>se1</t>
  </si>
  <si>
    <t>Eriang</t>
  </si>
  <si>
    <t>se2</t>
  </si>
  <si>
    <t>se3</t>
  </si>
  <si>
    <t>se47</t>
  </si>
  <si>
    <t>se46</t>
  </si>
  <si>
    <t>Barren</t>
  </si>
  <si>
    <t>none</t>
  </si>
  <si>
    <t>se45</t>
  </si>
  <si>
    <t>Intertidal distribution</t>
  </si>
  <si>
    <t xml:space="preserve"> </t>
  </si>
  <si>
    <t>Quadrat</t>
  </si>
  <si>
    <t>T. AUREOTINCTA</t>
  </si>
  <si>
    <t>T. BRUNNEA</t>
  </si>
  <si>
    <t xml:space="preserve">T. EISENI </t>
  </si>
  <si>
    <t>T. FUNNEBRALIS</t>
  </si>
  <si>
    <t>TEDANIA SP.</t>
  </si>
  <si>
    <t>TEGULA (COMBINED)</t>
  </si>
  <si>
    <t>TEGULA GALLINA</t>
  </si>
  <si>
    <t>TETRACLITA SQUAMOSA</t>
  </si>
  <si>
    <t>TUNICATES</t>
  </si>
  <si>
    <t>ULVA SP.</t>
  </si>
  <si>
    <t>ULVA/ENTEROMORPHA (COMBINED)</t>
  </si>
  <si>
    <t>ZONARIA FARLOWII</t>
  </si>
  <si>
    <t>ARTICULATED CORALLINES COMBINED</t>
  </si>
  <si>
    <t>ASTERIA (PATIRIA) MINIATA</t>
  </si>
  <si>
    <t>ASTROMETRIS SERTULIFERA</t>
  </si>
  <si>
    <t>BALANUS GLANDULA</t>
  </si>
  <si>
    <t>BETAEUS SP.</t>
  </si>
  <si>
    <t>BRYOZOANS (COMBINED)</t>
  </si>
  <si>
    <t>BULLA GOULDIANA</t>
  </si>
  <si>
    <t>C. ASMI</t>
  </si>
  <si>
    <t>C. DIGITALIS</t>
  </si>
  <si>
    <t>C. LIMATULA</t>
  </si>
  <si>
    <t>C. PELTA</t>
  </si>
  <si>
    <t>CALLIARTHRON SP.</t>
  </si>
  <si>
    <t>CERAMIUM SP.</t>
  </si>
  <si>
    <t>CERRASTOMA NUTTALLI</t>
  </si>
  <si>
    <t>CHAETOPTERUS VARIOPEDATUS</t>
  </si>
  <si>
    <t>CHELODENURA (NAVANAX) INERMIS</t>
  </si>
  <si>
    <t>CHTHAMALUS FISSUS</t>
  </si>
  <si>
    <t>CIROLANA HARFORDI</t>
  </si>
  <si>
    <t>CLINICOTTUS ANALIS</t>
  </si>
  <si>
    <t>CODIUM FRAGILE</t>
  </si>
  <si>
    <t>COLLISELLA (COMBINED)</t>
  </si>
  <si>
    <t>COLLISELLA SCABRA</t>
  </si>
  <si>
    <t>COLPOMENIA SINUOSA</t>
  </si>
  <si>
    <t>CORALLINA SPP.</t>
  </si>
  <si>
    <t>CYANOPLAX HARTWEGII</t>
  </si>
  <si>
    <t>CYPRAEA SPADICEA</t>
  </si>
  <si>
    <t>DIATOMS</t>
  </si>
  <si>
    <t>DIODORA ASPERA</t>
  </si>
  <si>
    <t>ECTOCARPUS SP.</t>
  </si>
  <si>
    <t>EGREGIA SP.</t>
  </si>
  <si>
    <t>EISENIA ARBOREA</t>
  </si>
  <si>
    <t>ENDOCLADIA SP.</t>
  </si>
  <si>
    <t>ENTEROMORPHA SP.</t>
  </si>
  <si>
    <t xml:space="preserve">EUDYSTILIA SP. </t>
  </si>
  <si>
    <t>FISSURELLA VOLCANO</t>
  </si>
  <si>
    <t>GIGARTINA SP.</t>
  </si>
  <si>
    <t>GIRELLA NIGRICANS</t>
  </si>
  <si>
    <t>HALICHONDRIA SP.</t>
  </si>
  <si>
    <t>HALIOTIS CRACHERODII</t>
  </si>
  <si>
    <t>HILDENBRANDIA SP.</t>
  </si>
  <si>
    <t>HINNITES RUGOSA</t>
  </si>
  <si>
    <t>HYDROIDS</t>
  </si>
  <si>
    <t>IDOTEA SP.</t>
  </si>
  <si>
    <t>ISOPODS (COMBINED)</t>
  </si>
  <si>
    <t>JANIA SPP.</t>
  </si>
  <si>
    <t>LEPTOPLANA SP.</t>
  </si>
  <si>
    <t>LIGIA OCCIDENTALIS</t>
  </si>
  <si>
    <t>LITHOTHAMNION (ENCRUSTING CORALLINE)</t>
  </si>
  <si>
    <t>LITHOTHRIX ASPERGILLUM</t>
  </si>
  <si>
    <t>LITTORINA SPP.</t>
  </si>
  <si>
    <t>LOPHOPANOPEUS DIEGENSIS</t>
  </si>
  <si>
    <t>LOTTIA GIGANTEA</t>
  </si>
  <si>
    <t>LYSMATA CALIFORNICA</t>
  </si>
  <si>
    <t>LYTECHINUS PICTUS</t>
  </si>
  <si>
    <t>M. CILIATA</t>
  </si>
  <si>
    <t xml:space="preserve">M. GALLOPROVENCIALIS </t>
  </si>
  <si>
    <t>MEGATHURA CRENULATA</t>
  </si>
  <si>
    <t>MOPALIA MUSCOSA</t>
  </si>
  <si>
    <t>MYTILUS CALIFORNIANUS</t>
  </si>
  <si>
    <t>MYTILUS SPP.</t>
  </si>
  <si>
    <t>NORRISIA NORRISI</t>
  </si>
  <si>
    <t>NUCELLA (THAIS) EMARGINATA</t>
  </si>
  <si>
    <t>NUTTALINA FLUXA</t>
  </si>
  <si>
    <t>O. CIRCUMTEXTA</t>
  </si>
  <si>
    <t>OCENEBRA POULSONI</t>
  </si>
  <si>
    <t>OCTOPUS SP.</t>
  </si>
  <si>
    <t>OPHIODERMA PANAMENSIS</t>
  </si>
  <si>
    <t>OPHIONEREIS ANNULATA</t>
  </si>
  <si>
    <t>OPHIOPLOCUS ESMARKI</t>
  </si>
  <si>
    <t>OPHIOPTERIX SP.</t>
  </si>
  <si>
    <t>OPHIOTHRIX SPICULATA</t>
  </si>
  <si>
    <t>OPHIUROIDS COMBINED</t>
  </si>
  <si>
    <t>PACHYGRAPSUS CRASSIPES</t>
  </si>
  <si>
    <t>PAGURUS SAMUELIS</t>
  </si>
  <si>
    <t>PETROLSITHES SPP.</t>
  </si>
  <si>
    <t>PHRAGMATOPOMA CALIFORNICA</t>
  </si>
  <si>
    <t>PISASTER OCHRACEUS</t>
  </si>
  <si>
    <t>PLOCAMIUM SP.</t>
  </si>
  <si>
    <t>POLLICIPES POLYMERUS</t>
  </si>
  <si>
    <t>PTEROPURPURA FESTIVUS</t>
  </si>
  <si>
    <t>RALFSIA SP.</t>
  </si>
  <si>
    <t>S. FRANCISCANUS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</si>
</sst>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</numFmts>
  <fonts count="1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24"/>
      <name val="Arial"/>
      <family val="0"/>
    </font>
    <font>
      <sz val="10"/>
      <name val="Geneva"/>
      <family val="0"/>
    </font>
    <font>
      <b/>
      <sz val="2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24"/>
      <name val="Geneva"/>
      <family val="0"/>
    </font>
    <font>
      <sz val="12"/>
      <name val="Geneva"/>
      <family val="0"/>
    </font>
    <font>
      <sz val="12"/>
      <color indexed="8"/>
      <name val="Geneva"/>
      <family val="0"/>
    </font>
    <font>
      <b/>
      <sz val="12"/>
      <name val="Geneva"/>
      <family val="0"/>
    </font>
    <font>
      <b/>
      <sz val="12"/>
      <color indexed="8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1" fontId="0" fillId="0" borderId="0" xfId="0" applyNumberFormat="1" applyAlignment="1">
      <alignment/>
    </xf>
    <xf numFmtId="0" fontId="5" fillId="2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3" borderId="0" xfId="0" applyFont="1" applyFill="1" applyAlignment="1">
      <alignment/>
    </xf>
    <xf numFmtId="0" fontId="8" fillId="4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1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3" fillId="3" borderId="0" xfId="2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c.usgs.gov/mac/isb/pubs/factsheets/fs07701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J10" sqref="J10"/>
    </sheetView>
  </sheetViews>
  <sheetFormatPr defaultColWidth="11.421875" defaultRowHeight="12.75"/>
  <cols>
    <col min="1" max="1" width="20.00390625" style="2" customWidth="1"/>
    <col min="2" max="2" width="11.140625" style="1" bestFit="1" customWidth="1"/>
    <col min="3" max="3" width="13.140625" style="1" customWidth="1"/>
    <col min="4" max="4" width="9.7109375" style="1" customWidth="1"/>
    <col min="5" max="5" width="9.140625" style="1" customWidth="1"/>
    <col min="6" max="6" width="13.8515625" style="1" customWidth="1"/>
    <col min="7" max="7" width="11.421875" style="1" customWidth="1"/>
    <col min="8" max="8" width="11.00390625" style="1" customWidth="1"/>
    <col min="9" max="9" width="11.421875" style="1" customWidth="1"/>
    <col min="10" max="16384" width="9.140625" style="1" customWidth="1"/>
  </cols>
  <sheetData>
    <row r="1" s="20" customFormat="1" ht="27">
      <c r="A1" s="19" t="s">
        <v>60</v>
      </c>
    </row>
    <row r="2" s="13" customFormat="1" ht="15">
      <c r="A2" s="12" t="s">
        <v>61</v>
      </c>
    </row>
    <row r="3" spans="1:3" s="2" customFormat="1" ht="12">
      <c r="A3" s="11" t="s">
        <v>62</v>
      </c>
      <c r="B3" s="11" t="s">
        <v>63</v>
      </c>
      <c r="C3" s="11" t="s">
        <v>64</v>
      </c>
    </row>
    <row r="4" spans="1:3" ht="12">
      <c r="A4" s="3" t="s">
        <v>47</v>
      </c>
      <c r="B4" s="3">
        <v>785</v>
      </c>
      <c r="C4" s="4">
        <v>12</v>
      </c>
    </row>
    <row r="5" spans="1:3" ht="12">
      <c r="A5" s="3" t="s">
        <v>48</v>
      </c>
      <c r="B5" s="3">
        <v>781</v>
      </c>
      <c r="C5" s="4">
        <v>13</v>
      </c>
    </row>
    <row r="6" spans="1:3" ht="12">
      <c r="A6" s="5" t="s">
        <v>49</v>
      </c>
      <c r="B6" s="5">
        <v>756</v>
      </c>
      <c r="C6" s="6">
        <v>10</v>
      </c>
    </row>
    <row r="7" spans="1:3" ht="12">
      <c r="A7" s="5" t="s">
        <v>57</v>
      </c>
      <c r="B7" s="5">
        <v>661</v>
      </c>
      <c r="C7" s="6">
        <v>9</v>
      </c>
    </row>
    <row r="8" spans="1:3" ht="12">
      <c r="A8" s="3" t="s">
        <v>41</v>
      </c>
      <c r="B8" s="3">
        <v>625</v>
      </c>
      <c r="C8" s="4">
        <v>9</v>
      </c>
    </row>
    <row r="9" spans="1:3" ht="12">
      <c r="A9" s="5" t="s">
        <v>43</v>
      </c>
      <c r="B9" s="5">
        <v>622</v>
      </c>
      <c r="C9" s="6">
        <v>8</v>
      </c>
    </row>
    <row r="10" spans="1:3" ht="12">
      <c r="A10" s="3" t="s">
        <v>46</v>
      </c>
      <c r="B10" s="3">
        <v>593</v>
      </c>
      <c r="C10" s="4">
        <v>14</v>
      </c>
    </row>
    <row r="11" spans="1:3" ht="12">
      <c r="A11" s="3" t="s">
        <v>48</v>
      </c>
      <c r="B11" s="3">
        <v>583</v>
      </c>
      <c r="C11" s="4">
        <v>4</v>
      </c>
    </row>
    <row r="12" spans="1:3" ht="12">
      <c r="A12" s="3" t="s">
        <v>59</v>
      </c>
      <c r="B12" s="3">
        <v>578</v>
      </c>
      <c r="C12" s="4">
        <v>6</v>
      </c>
    </row>
    <row r="13" spans="1:3" ht="12">
      <c r="A13" s="3" t="s">
        <v>58</v>
      </c>
      <c r="B13" s="3">
        <v>576</v>
      </c>
      <c r="C13" s="4">
        <v>4</v>
      </c>
    </row>
    <row r="14" spans="1:3" ht="12">
      <c r="A14" s="5" t="s">
        <v>56</v>
      </c>
      <c r="B14" s="5">
        <v>574</v>
      </c>
      <c r="C14" s="6">
        <v>11</v>
      </c>
    </row>
    <row r="15" spans="1:3" ht="12">
      <c r="A15" s="3" t="s">
        <v>55</v>
      </c>
      <c r="B15" s="3">
        <v>550</v>
      </c>
      <c r="C15" s="4">
        <v>2</v>
      </c>
    </row>
    <row r="16" spans="1:3" ht="12">
      <c r="A16" s="3" t="s">
        <v>45</v>
      </c>
      <c r="B16" s="3">
        <v>544</v>
      </c>
      <c r="C16" s="4">
        <v>6</v>
      </c>
    </row>
    <row r="17" spans="1:3" ht="12">
      <c r="A17" s="3" t="s">
        <v>53</v>
      </c>
      <c r="B17" s="3">
        <v>539</v>
      </c>
      <c r="C17" s="4">
        <v>3</v>
      </c>
    </row>
    <row r="18" spans="1:3" ht="12">
      <c r="A18" s="3" t="s">
        <v>51</v>
      </c>
      <c r="B18" s="3">
        <v>453</v>
      </c>
      <c r="C18" s="4">
        <v>8</v>
      </c>
    </row>
    <row r="19" spans="1:3" ht="12">
      <c r="A19" s="3" t="s">
        <v>40</v>
      </c>
      <c r="B19" s="3">
        <v>406</v>
      </c>
      <c r="C19" s="4">
        <v>8</v>
      </c>
    </row>
    <row r="20" spans="1:3" ht="12">
      <c r="A20" s="3" t="s">
        <v>42</v>
      </c>
      <c r="B20" s="3">
        <v>396</v>
      </c>
      <c r="C20" s="4">
        <v>7</v>
      </c>
    </row>
    <row r="21" spans="1:3" ht="12">
      <c r="A21" s="3" t="s">
        <v>39</v>
      </c>
      <c r="B21" s="3">
        <v>389</v>
      </c>
      <c r="C21" s="4">
        <v>5</v>
      </c>
    </row>
    <row r="22" spans="1:3" ht="12">
      <c r="A22" s="3" t="s">
        <v>52</v>
      </c>
      <c r="B22" s="3">
        <v>377</v>
      </c>
      <c r="C22" s="4">
        <v>5</v>
      </c>
    </row>
    <row r="23" spans="1:3" ht="12">
      <c r="A23" s="3" t="s">
        <v>50</v>
      </c>
      <c r="B23" s="3">
        <v>376</v>
      </c>
      <c r="C23" s="4">
        <v>7</v>
      </c>
    </row>
    <row r="24" spans="1:3" ht="12">
      <c r="A24" s="3" t="s">
        <v>43</v>
      </c>
      <c r="B24" s="3">
        <v>374</v>
      </c>
      <c r="C24" s="4">
        <v>6</v>
      </c>
    </row>
    <row r="25" spans="1:3" ht="12">
      <c r="A25" s="3" t="s">
        <v>54</v>
      </c>
      <c r="B25" s="3">
        <v>373</v>
      </c>
      <c r="C25" s="4">
        <v>1</v>
      </c>
    </row>
    <row r="26" spans="1:3" ht="12">
      <c r="A26" s="3" t="s">
        <v>44</v>
      </c>
      <c r="B26" s="3">
        <v>370</v>
      </c>
      <c r="C26" s="4">
        <v>6</v>
      </c>
    </row>
    <row r="29" ht="12">
      <c r="A29" s="1"/>
    </row>
    <row r="30" ht="12">
      <c r="A30" s="1"/>
    </row>
    <row r="31" ht="12">
      <c r="A31" s="1"/>
    </row>
    <row r="32" ht="12">
      <c r="A32" s="1"/>
    </row>
    <row r="33" ht="12">
      <c r="A33" s="1"/>
    </row>
    <row r="34" ht="12">
      <c r="A34" s="1"/>
    </row>
    <row r="35" ht="12">
      <c r="A35" s="1"/>
    </row>
    <row r="36" ht="12">
      <c r="A36" s="1"/>
    </row>
    <row r="37" ht="12">
      <c r="A37" s="1"/>
    </row>
    <row r="38" ht="12">
      <c r="A38" s="1"/>
    </row>
    <row r="39" ht="12">
      <c r="A39" s="1"/>
    </row>
    <row r="40" ht="12">
      <c r="A40" s="1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spans="1:9" ht="12">
      <c r="A47"/>
      <c r="B47"/>
      <c r="C47"/>
      <c r="D47"/>
      <c r="E47"/>
      <c r="F47"/>
      <c r="G47"/>
      <c r="H47"/>
      <c r="I47"/>
    </row>
    <row r="48" spans="1:9" ht="12">
      <c r="A48"/>
      <c r="B48"/>
      <c r="C48"/>
      <c r="D48"/>
      <c r="E48"/>
      <c r="F48"/>
      <c r="G48"/>
      <c r="H48"/>
      <c r="I48"/>
    </row>
    <row r="49" spans="1:9" ht="12">
      <c r="A49"/>
      <c r="B49"/>
      <c r="C49"/>
      <c r="D49"/>
      <c r="E49"/>
      <c r="F49"/>
      <c r="G49"/>
      <c r="H49"/>
      <c r="I49"/>
    </row>
  </sheetData>
  <autoFilter ref="A3:C3"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"/>
  <sheetViews>
    <sheetView tabSelected="1" workbookViewId="0" topLeftCell="A1">
      <selection activeCell="F1" sqref="F1"/>
    </sheetView>
  </sheetViews>
  <sheetFormatPr defaultColWidth="11.421875" defaultRowHeight="12.75"/>
  <cols>
    <col min="1" max="5" width="8.8515625" style="0" customWidth="1"/>
    <col min="6" max="6" width="11.7109375" style="0" customWidth="1"/>
    <col min="7" max="8" width="8.8515625" style="0" customWidth="1"/>
    <col min="9" max="9" width="12.140625" style="0" customWidth="1"/>
    <col min="10" max="10" width="13.140625" style="0" customWidth="1"/>
    <col min="11" max="11" width="9.421875" style="0" customWidth="1"/>
    <col min="12" max="12" width="13.28125" style="0" customWidth="1"/>
    <col min="13" max="13" width="13.421875" style="0" customWidth="1"/>
    <col min="14" max="14" width="11.7109375" style="0" customWidth="1"/>
    <col min="15" max="15" width="12.140625" style="0" customWidth="1"/>
    <col min="16" max="16" width="11.421875" style="0" customWidth="1"/>
    <col min="17" max="17" width="9.28125" style="0" customWidth="1"/>
    <col min="18" max="18" width="11.421875" style="0" customWidth="1"/>
    <col min="19" max="19" width="15.00390625" style="0" customWidth="1"/>
    <col min="20" max="20" width="12.421875" style="0" customWidth="1"/>
    <col min="21" max="16384" width="8.8515625" style="0" customWidth="1"/>
  </cols>
  <sheetData>
    <row r="1" spans="1:6" s="18" customFormat="1" ht="27.75">
      <c r="A1" s="18" t="s">
        <v>65</v>
      </c>
      <c r="F1" s="23" t="s">
        <v>12</v>
      </c>
    </row>
    <row r="2" spans="1:25" s="8" customFormat="1" ht="12">
      <c r="A2" s="8" t="s">
        <v>66</v>
      </c>
      <c r="B2" s="8" t="s">
        <v>67</v>
      </c>
      <c r="C2" s="8" t="s">
        <v>68</v>
      </c>
      <c r="D2" s="8" t="s">
        <v>69</v>
      </c>
      <c r="E2" s="9" t="s">
        <v>70</v>
      </c>
      <c r="F2" s="9" t="s">
        <v>71</v>
      </c>
      <c r="G2" s="8" t="s">
        <v>72</v>
      </c>
      <c r="H2" s="8" t="s">
        <v>73</v>
      </c>
      <c r="I2" s="8" t="s">
        <v>74</v>
      </c>
      <c r="J2" s="8" t="s">
        <v>75</v>
      </c>
      <c r="K2" s="8" t="s">
        <v>76</v>
      </c>
      <c r="L2" s="8" t="s">
        <v>77</v>
      </c>
      <c r="M2" s="8" t="s">
        <v>78</v>
      </c>
      <c r="N2" s="8" t="s">
        <v>79</v>
      </c>
      <c r="O2" s="8" t="s">
        <v>80</v>
      </c>
      <c r="P2" s="8" t="s">
        <v>81</v>
      </c>
      <c r="Q2" s="8" t="s">
        <v>82</v>
      </c>
      <c r="R2" s="8" t="s">
        <v>83</v>
      </c>
      <c r="S2" s="8" t="s">
        <v>84</v>
      </c>
      <c r="T2" s="8" t="s">
        <v>85</v>
      </c>
      <c r="U2" s="8" t="s">
        <v>86</v>
      </c>
      <c r="V2" s="8" t="s">
        <v>87</v>
      </c>
      <c r="W2" s="8" t="s">
        <v>88</v>
      </c>
      <c r="X2" s="8" t="s">
        <v>89</v>
      </c>
      <c r="Y2" s="8" t="s">
        <v>90</v>
      </c>
    </row>
    <row r="3" spans="1:25" ht="12">
      <c r="A3">
        <v>60</v>
      </c>
      <c r="B3">
        <v>-155.749140114</v>
      </c>
      <c r="C3">
        <v>68.480693994</v>
      </c>
      <c r="D3">
        <v>521.581</v>
      </c>
      <c r="E3" s="7">
        <v>387492.625</v>
      </c>
      <c r="F3" s="7">
        <v>7598970.572</v>
      </c>
      <c r="G3">
        <v>516.521</v>
      </c>
      <c r="H3" t="s">
        <v>91</v>
      </c>
      <c r="I3">
        <v>0</v>
      </c>
      <c r="J3" t="s">
        <v>92</v>
      </c>
      <c r="K3">
        <v>40</v>
      </c>
      <c r="L3">
        <v>0</v>
      </c>
      <c r="M3">
        <f>P3+Q3</f>
        <v>3</v>
      </c>
      <c r="N3">
        <v>35</v>
      </c>
      <c r="O3">
        <v>30</v>
      </c>
      <c r="P3">
        <v>3</v>
      </c>
      <c r="Q3">
        <v>0</v>
      </c>
      <c r="R3">
        <v>1</v>
      </c>
      <c r="S3" t="s">
        <v>93</v>
      </c>
      <c r="T3" t="s">
        <v>94</v>
      </c>
      <c r="U3" t="s">
        <v>95</v>
      </c>
      <c r="V3" t="s">
        <v>96</v>
      </c>
      <c r="W3">
        <v>2</v>
      </c>
      <c r="Y3">
        <v>178.7466973375574</v>
      </c>
    </row>
    <row r="4" spans="1:25" ht="12">
      <c r="A4">
        <v>58</v>
      </c>
      <c r="B4">
        <v>-155.747187921</v>
      </c>
      <c r="C4">
        <v>68.479829329</v>
      </c>
      <c r="D4">
        <v>525.636</v>
      </c>
      <c r="E4" s="7">
        <v>387568.173</v>
      </c>
      <c r="F4" s="7">
        <v>7598870.679</v>
      </c>
      <c r="G4">
        <v>520.57</v>
      </c>
      <c r="H4" t="s">
        <v>91</v>
      </c>
      <c r="I4">
        <v>0</v>
      </c>
      <c r="J4" t="s">
        <v>97</v>
      </c>
      <c r="K4">
        <v>20</v>
      </c>
      <c r="L4">
        <v>5</v>
      </c>
      <c r="M4">
        <f aca="true" t="shared" si="0" ref="M4:M48">P4+Q4</f>
        <v>4</v>
      </c>
      <c r="N4">
        <v>20</v>
      </c>
      <c r="O4">
        <v>15</v>
      </c>
      <c r="P4">
        <v>4</v>
      </c>
      <c r="Q4">
        <v>0</v>
      </c>
      <c r="R4">
        <v>0</v>
      </c>
      <c r="S4" t="s">
        <v>98</v>
      </c>
      <c r="T4" t="s">
        <v>94</v>
      </c>
      <c r="U4" t="s">
        <v>99</v>
      </c>
      <c r="V4" s="10" t="s">
        <v>100</v>
      </c>
      <c r="W4">
        <v>15</v>
      </c>
      <c r="Y4">
        <v>303.9909057985986</v>
      </c>
    </row>
    <row r="5" spans="1:25" ht="12">
      <c r="A5">
        <v>55</v>
      </c>
      <c r="B5">
        <v>-155.744686225</v>
      </c>
      <c r="C5">
        <v>68.478586196</v>
      </c>
      <c r="D5">
        <v>526.166</v>
      </c>
      <c r="E5" s="7">
        <v>387664.324</v>
      </c>
      <c r="F5" s="7">
        <v>7598727.624</v>
      </c>
      <c r="G5">
        <v>521.092</v>
      </c>
      <c r="H5" t="s">
        <v>101</v>
      </c>
      <c r="I5">
        <v>135</v>
      </c>
      <c r="J5" t="s">
        <v>97</v>
      </c>
      <c r="K5">
        <v>25</v>
      </c>
      <c r="L5">
        <v>10</v>
      </c>
      <c r="M5">
        <f t="shared" si="0"/>
        <v>4</v>
      </c>
      <c r="N5">
        <v>25</v>
      </c>
      <c r="O5">
        <v>15</v>
      </c>
      <c r="P5">
        <v>4</v>
      </c>
      <c r="Q5">
        <v>0</v>
      </c>
      <c r="R5">
        <v>1</v>
      </c>
      <c r="S5" t="s">
        <v>102</v>
      </c>
      <c r="T5" t="s">
        <v>94</v>
      </c>
      <c r="U5" t="s">
        <v>99</v>
      </c>
      <c r="V5" t="s">
        <v>103</v>
      </c>
      <c r="W5">
        <v>20</v>
      </c>
      <c r="Y5">
        <v>476.35606418600923</v>
      </c>
    </row>
    <row r="6" spans="1:25" ht="12">
      <c r="A6">
        <v>52</v>
      </c>
      <c r="B6">
        <v>-155.741651663</v>
      </c>
      <c r="C6">
        <v>68.477542609</v>
      </c>
      <c r="D6">
        <v>513.379</v>
      </c>
      <c r="E6" s="7">
        <v>387783.275</v>
      </c>
      <c r="F6" s="7">
        <v>7598605.831</v>
      </c>
      <c r="G6">
        <v>508.298</v>
      </c>
      <c r="H6" t="s">
        <v>104</v>
      </c>
      <c r="I6">
        <v>90</v>
      </c>
      <c r="J6" t="s">
        <v>105</v>
      </c>
      <c r="K6">
        <v>50</v>
      </c>
      <c r="L6">
        <v>1</v>
      </c>
      <c r="M6">
        <f t="shared" si="0"/>
        <v>30</v>
      </c>
      <c r="N6">
        <v>85</v>
      </c>
      <c r="O6">
        <v>50</v>
      </c>
      <c r="P6">
        <v>10</v>
      </c>
      <c r="Q6">
        <v>20</v>
      </c>
      <c r="R6">
        <v>15</v>
      </c>
      <c r="S6" t="s">
        <v>106</v>
      </c>
      <c r="T6" t="s">
        <v>107</v>
      </c>
      <c r="U6" t="s">
        <v>99</v>
      </c>
      <c r="V6" t="s">
        <v>108</v>
      </c>
      <c r="W6">
        <v>5</v>
      </c>
      <c r="Y6">
        <v>646.59964042283</v>
      </c>
    </row>
    <row r="7" spans="1:25" ht="12">
      <c r="A7">
        <v>51</v>
      </c>
      <c r="B7">
        <v>-155.74053929</v>
      </c>
      <c r="C7">
        <v>68.477095011</v>
      </c>
      <c r="D7">
        <v>507.785</v>
      </c>
      <c r="E7" s="7">
        <v>387826.559</v>
      </c>
      <c r="F7" s="7">
        <v>7598553.939</v>
      </c>
      <c r="G7">
        <v>502.701</v>
      </c>
      <c r="H7" t="s">
        <v>101</v>
      </c>
      <c r="I7">
        <v>45</v>
      </c>
      <c r="J7" t="s">
        <v>109</v>
      </c>
      <c r="K7">
        <v>30</v>
      </c>
      <c r="L7">
        <v>5</v>
      </c>
      <c r="M7">
        <f t="shared" si="0"/>
        <v>26</v>
      </c>
      <c r="N7">
        <v>35</v>
      </c>
      <c r="O7">
        <v>25</v>
      </c>
      <c r="P7">
        <v>25</v>
      </c>
      <c r="Q7">
        <v>1</v>
      </c>
      <c r="R7">
        <v>20</v>
      </c>
      <c r="S7" t="s">
        <v>102</v>
      </c>
      <c r="T7" t="s">
        <v>107</v>
      </c>
      <c r="U7" t="s">
        <v>99</v>
      </c>
      <c r="V7" t="s">
        <v>110</v>
      </c>
      <c r="W7">
        <v>8</v>
      </c>
      <c r="Y7">
        <v>714.1739278404413</v>
      </c>
    </row>
    <row r="8" spans="1:25" ht="12">
      <c r="A8">
        <v>49</v>
      </c>
      <c r="B8">
        <v>-155.739201549</v>
      </c>
      <c r="C8">
        <v>68.476546917</v>
      </c>
      <c r="D8">
        <v>506.628</v>
      </c>
      <c r="E8" s="7">
        <v>387878.566</v>
      </c>
      <c r="F8" s="7">
        <v>7598490.443</v>
      </c>
      <c r="G8">
        <v>501.54</v>
      </c>
      <c r="H8" t="s">
        <v>91</v>
      </c>
      <c r="I8">
        <v>0</v>
      </c>
      <c r="J8" t="s">
        <v>97</v>
      </c>
      <c r="K8">
        <v>25</v>
      </c>
      <c r="L8">
        <v>25</v>
      </c>
      <c r="M8">
        <f t="shared" si="0"/>
        <v>25</v>
      </c>
      <c r="N8">
        <v>35</v>
      </c>
      <c r="O8">
        <v>20</v>
      </c>
      <c r="P8">
        <v>25</v>
      </c>
      <c r="Q8">
        <v>0</v>
      </c>
      <c r="R8">
        <v>5</v>
      </c>
      <c r="S8" t="s">
        <v>102</v>
      </c>
      <c r="T8" t="s">
        <v>94</v>
      </c>
      <c r="U8" t="s">
        <v>99</v>
      </c>
      <c r="V8" t="s">
        <v>111</v>
      </c>
      <c r="W8">
        <v>50</v>
      </c>
      <c r="Y8">
        <v>796.2499296012072</v>
      </c>
    </row>
    <row r="9" spans="1:25" ht="12">
      <c r="A9">
        <v>47</v>
      </c>
      <c r="B9">
        <v>-155.737352128</v>
      </c>
      <c r="C9">
        <v>68.47578021</v>
      </c>
      <c r="D9">
        <v>510.871</v>
      </c>
      <c r="E9" s="7">
        <v>387950.426</v>
      </c>
      <c r="F9" s="7">
        <v>7598401.662</v>
      </c>
      <c r="G9">
        <v>505.777</v>
      </c>
      <c r="H9" t="s">
        <v>91</v>
      </c>
      <c r="I9">
        <v>0</v>
      </c>
      <c r="J9" t="s">
        <v>92</v>
      </c>
      <c r="K9">
        <v>20</v>
      </c>
      <c r="L9">
        <v>0</v>
      </c>
      <c r="M9">
        <f t="shared" si="0"/>
        <v>5</v>
      </c>
      <c r="N9">
        <v>10</v>
      </c>
      <c r="O9">
        <v>5</v>
      </c>
      <c r="P9">
        <v>5</v>
      </c>
      <c r="Q9">
        <v>0</v>
      </c>
      <c r="R9">
        <v>1</v>
      </c>
      <c r="S9" t="s">
        <v>112</v>
      </c>
      <c r="T9" t="s">
        <v>94</v>
      </c>
      <c r="U9" t="s">
        <v>95</v>
      </c>
      <c r="V9" t="s">
        <v>113</v>
      </c>
      <c r="W9">
        <v>5</v>
      </c>
      <c r="Y9">
        <v>910.4686914622666</v>
      </c>
    </row>
    <row r="10" spans="1:25" ht="12">
      <c r="A10">
        <v>43</v>
      </c>
      <c r="B10">
        <v>-155.732137966</v>
      </c>
      <c r="C10">
        <v>68.47313585</v>
      </c>
      <c r="D10">
        <v>507.436</v>
      </c>
      <c r="E10" s="7">
        <v>388150.664</v>
      </c>
      <c r="F10" s="7">
        <v>7598097.589</v>
      </c>
      <c r="G10">
        <v>502.325</v>
      </c>
      <c r="H10" t="s">
        <v>91</v>
      </c>
      <c r="I10">
        <v>0</v>
      </c>
      <c r="J10" t="s">
        <v>92</v>
      </c>
      <c r="K10">
        <v>40</v>
      </c>
      <c r="L10">
        <v>0</v>
      </c>
      <c r="M10">
        <f t="shared" si="0"/>
        <v>20</v>
      </c>
      <c r="N10">
        <v>50</v>
      </c>
      <c r="O10">
        <v>30</v>
      </c>
      <c r="P10">
        <v>8</v>
      </c>
      <c r="Q10">
        <v>12</v>
      </c>
      <c r="R10">
        <v>1</v>
      </c>
      <c r="S10" t="s">
        <v>114</v>
      </c>
      <c r="T10" t="s">
        <v>94</v>
      </c>
      <c r="U10" t="s">
        <v>95</v>
      </c>
      <c r="V10" t="s">
        <v>115</v>
      </c>
      <c r="W10">
        <v>3</v>
      </c>
      <c r="Y10">
        <v>1274.5506135250337</v>
      </c>
    </row>
    <row r="11" spans="1:25" ht="12">
      <c r="A11">
        <v>40</v>
      </c>
      <c r="B11">
        <v>-155.730607368</v>
      </c>
      <c r="C11">
        <v>68.472502137</v>
      </c>
      <c r="D11">
        <v>505.842</v>
      </c>
      <c r="E11" s="7">
        <v>388210.157</v>
      </c>
      <c r="F11" s="7">
        <v>7598024.211</v>
      </c>
      <c r="G11">
        <v>500.727</v>
      </c>
      <c r="H11" t="s">
        <v>91</v>
      </c>
      <c r="I11">
        <v>0</v>
      </c>
      <c r="J11" t="s">
        <v>105</v>
      </c>
      <c r="K11">
        <v>100</v>
      </c>
      <c r="L11">
        <v>0</v>
      </c>
      <c r="M11">
        <f t="shared" si="0"/>
        <v>90</v>
      </c>
      <c r="N11">
        <v>175</v>
      </c>
      <c r="O11">
        <v>100</v>
      </c>
      <c r="P11">
        <v>20</v>
      </c>
      <c r="Q11">
        <v>70</v>
      </c>
      <c r="R11">
        <v>0</v>
      </c>
      <c r="S11" t="s">
        <v>116</v>
      </c>
      <c r="T11" t="s">
        <v>117</v>
      </c>
      <c r="U11" t="s">
        <v>99</v>
      </c>
      <c r="V11" t="s">
        <v>118</v>
      </c>
      <c r="W11">
        <v>0</v>
      </c>
      <c r="Y11">
        <v>1369.0162047894592</v>
      </c>
    </row>
    <row r="12" spans="1:25" ht="12">
      <c r="A12">
        <v>38</v>
      </c>
      <c r="B12">
        <v>-155.729724857</v>
      </c>
      <c r="C12">
        <v>68.472294269</v>
      </c>
      <c r="D12">
        <v>506.246</v>
      </c>
      <c r="E12" s="7">
        <v>388245.24</v>
      </c>
      <c r="F12" s="7">
        <v>7597999.451</v>
      </c>
      <c r="G12">
        <v>501.13</v>
      </c>
      <c r="H12" t="s">
        <v>91</v>
      </c>
      <c r="I12">
        <v>0</v>
      </c>
      <c r="J12" t="s">
        <v>119</v>
      </c>
      <c r="K12">
        <v>190</v>
      </c>
      <c r="L12">
        <v>0</v>
      </c>
      <c r="M12">
        <f t="shared" si="0"/>
        <v>100</v>
      </c>
      <c r="N12">
        <v>200</v>
      </c>
      <c r="O12">
        <v>180</v>
      </c>
      <c r="P12">
        <v>0</v>
      </c>
      <c r="Q12">
        <v>100</v>
      </c>
      <c r="R12">
        <v>5</v>
      </c>
      <c r="S12" t="s">
        <v>116</v>
      </c>
      <c r="T12" t="s">
        <v>117</v>
      </c>
      <c r="U12" t="s">
        <v>99</v>
      </c>
      <c r="V12" t="s">
        <v>120</v>
      </c>
      <c r="W12">
        <v>0</v>
      </c>
      <c r="Y12">
        <v>1411.9565644641034</v>
      </c>
    </row>
    <row r="13" spans="1:25" ht="12">
      <c r="A13">
        <v>36</v>
      </c>
      <c r="B13">
        <v>-155.729190295</v>
      </c>
      <c r="C13">
        <v>68.47203941</v>
      </c>
      <c r="D13">
        <v>506.636</v>
      </c>
      <c r="E13" s="7">
        <v>388265.853</v>
      </c>
      <c r="F13" s="7">
        <v>7597970.089</v>
      </c>
      <c r="G13">
        <v>501.519</v>
      </c>
      <c r="H13" t="s">
        <v>91</v>
      </c>
      <c r="I13">
        <v>0</v>
      </c>
      <c r="J13" t="s">
        <v>105</v>
      </c>
      <c r="K13">
        <v>20</v>
      </c>
      <c r="L13">
        <v>90</v>
      </c>
      <c r="M13">
        <f t="shared" si="0"/>
        <v>15</v>
      </c>
      <c r="N13">
        <v>40</v>
      </c>
      <c r="O13">
        <v>25</v>
      </c>
      <c r="P13">
        <v>5</v>
      </c>
      <c r="Q13">
        <v>10</v>
      </c>
      <c r="R13">
        <v>0</v>
      </c>
      <c r="S13" t="s">
        <v>121</v>
      </c>
      <c r="T13" t="s">
        <v>94</v>
      </c>
      <c r="U13" t="s">
        <v>122</v>
      </c>
      <c r="V13" t="s">
        <v>123</v>
      </c>
      <c r="W13">
        <v>50</v>
      </c>
      <c r="Y13">
        <v>1447.8316646456979</v>
      </c>
    </row>
    <row r="14" spans="1:25" ht="12">
      <c r="A14">
        <v>34</v>
      </c>
      <c r="B14">
        <v>-155.727665794</v>
      </c>
      <c r="C14">
        <v>68.471608909</v>
      </c>
      <c r="D14">
        <v>505.014</v>
      </c>
      <c r="E14" s="7">
        <v>388326.107</v>
      </c>
      <c r="F14" s="7">
        <v>7597919.363</v>
      </c>
      <c r="G14">
        <v>499.892</v>
      </c>
      <c r="H14" t="s">
        <v>91</v>
      </c>
      <c r="I14">
        <v>0</v>
      </c>
      <c r="J14" t="s">
        <v>92</v>
      </c>
      <c r="K14">
        <v>30</v>
      </c>
      <c r="L14">
        <v>0</v>
      </c>
      <c r="M14">
        <f t="shared" si="0"/>
        <v>15</v>
      </c>
      <c r="N14">
        <v>50</v>
      </c>
      <c r="O14">
        <v>30</v>
      </c>
      <c r="P14">
        <v>0</v>
      </c>
      <c r="Q14">
        <v>15</v>
      </c>
      <c r="R14">
        <v>15</v>
      </c>
      <c r="S14" t="s">
        <v>112</v>
      </c>
      <c r="T14" t="s">
        <v>107</v>
      </c>
      <c r="U14" t="s">
        <v>95</v>
      </c>
      <c r="V14" t="s">
        <v>124</v>
      </c>
      <c r="W14">
        <v>70</v>
      </c>
      <c r="Y14">
        <v>1526.5950545675435</v>
      </c>
    </row>
    <row r="15" spans="1:25" ht="12">
      <c r="A15">
        <v>32</v>
      </c>
      <c r="B15">
        <v>-155.727034898</v>
      </c>
      <c r="C15">
        <v>68.47137902</v>
      </c>
      <c r="D15">
        <v>505.669</v>
      </c>
      <c r="E15" s="7">
        <v>388350.788</v>
      </c>
      <c r="F15" s="7">
        <v>7597892.608</v>
      </c>
      <c r="G15">
        <v>500.546</v>
      </c>
      <c r="H15" t="s">
        <v>91</v>
      </c>
      <c r="I15">
        <v>0</v>
      </c>
      <c r="J15" t="s">
        <v>119</v>
      </c>
      <c r="K15">
        <v>150</v>
      </c>
      <c r="L15">
        <v>0</v>
      </c>
      <c r="M15">
        <f t="shared" si="0"/>
        <v>70</v>
      </c>
      <c r="N15">
        <v>200</v>
      </c>
      <c r="O15">
        <v>150</v>
      </c>
      <c r="P15">
        <v>0</v>
      </c>
      <c r="Q15">
        <v>70</v>
      </c>
      <c r="R15">
        <v>0</v>
      </c>
      <c r="S15" t="s">
        <v>125</v>
      </c>
      <c r="T15" t="s">
        <v>117</v>
      </c>
      <c r="U15" t="s">
        <v>99</v>
      </c>
      <c r="V15" t="s">
        <v>126</v>
      </c>
      <c r="W15">
        <v>50</v>
      </c>
      <c r="X15" t="s">
        <v>127</v>
      </c>
      <c r="Y15">
        <v>1562.9953538244608</v>
      </c>
    </row>
    <row r="16" spans="1:25" ht="12">
      <c r="A16">
        <v>30</v>
      </c>
      <c r="B16">
        <v>-155.726467408</v>
      </c>
      <c r="C16">
        <v>68.471141287</v>
      </c>
      <c r="D16">
        <v>505.873</v>
      </c>
      <c r="E16" s="7">
        <v>388372.835</v>
      </c>
      <c r="F16" s="7">
        <v>7597865.095</v>
      </c>
      <c r="G16">
        <v>500.748</v>
      </c>
      <c r="H16" t="s">
        <v>91</v>
      </c>
      <c r="I16">
        <v>0</v>
      </c>
      <c r="J16" t="s">
        <v>119</v>
      </c>
      <c r="K16">
        <v>110</v>
      </c>
      <c r="L16">
        <v>0</v>
      </c>
      <c r="M16">
        <f t="shared" si="0"/>
        <v>90</v>
      </c>
      <c r="N16">
        <v>140</v>
      </c>
      <c r="O16">
        <v>100</v>
      </c>
      <c r="P16">
        <v>0</v>
      </c>
      <c r="Q16">
        <v>90</v>
      </c>
      <c r="R16">
        <v>0</v>
      </c>
      <c r="S16" t="s">
        <v>121</v>
      </c>
      <c r="T16" t="s">
        <v>117</v>
      </c>
      <c r="U16" t="s">
        <v>99</v>
      </c>
      <c r="V16" t="s">
        <v>128</v>
      </c>
      <c r="W16">
        <v>60</v>
      </c>
      <c r="Y16">
        <v>1598.2520606760042</v>
      </c>
    </row>
    <row r="17" spans="1:25" ht="12">
      <c r="A17">
        <v>26</v>
      </c>
      <c r="B17">
        <v>-155.723895038</v>
      </c>
      <c r="C17">
        <v>68.470000401</v>
      </c>
      <c r="D17">
        <v>516.526</v>
      </c>
      <c r="E17" s="7">
        <v>388472.47</v>
      </c>
      <c r="F17" s="7">
        <v>7597733.333</v>
      </c>
      <c r="G17">
        <v>511.394</v>
      </c>
      <c r="H17" t="s">
        <v>101</v>
      </c>
      <c r="I17">
        <v>45</v>
      </c>
      <c r="J17" t="s">
        <v>129</v>
      </c>
      <c r="K17">
        <v>40</v>
      </c>
      <c r="L17">
        <v>15</v>
      </c>
      <c r="M17">
        <f t="shared" si="0"/>
        <v>35</v>
      </c>
      <c r="N17">
        <v>60</v>
      </c>
      <c r="O17">
        <v>40</v>
      </c>
      <c r="P17">
        <v>30</v>
      </c>
      <c r="Q17">
        <v>5</v>
      </c>
      <c r="R17">
        <v>1</v>
      </c>
      <c r="S17" t="s">
        <v>130</v>
      </c>
      <c r="T17" t="s">
        <v>107</v>
      </c>
      <c r="U17" t="s">
        <v>99</v>
      </c>
      <c r="V17" t="s">
        <v>131</v>
      </c>
      <c r="W17">
        <v>5</v>
      </c>
      <c r="Y17">
        <v>1763.4439426466924</v>
      </c>
    </row>
    <row r="18" spans="1:25" ht="12">
      <c r="A18">
        <v>23</v>
      </c>
      <c r="B18">
        <v>-155.720857033</v>
      </c>
      <c r="C18">
        <v>68.468460513</v>
      </c>
      <c r="D18">
        <v>521.907</v>
      </c>
      <c r="E18" s="7">
        <v>388589.207</v>
      </c>
      <c r="F18" s="7">
        <v>7597556.282</v>
      </c>
      <c r="G18">
        <v>516.765</v>
      </c>
      <c r="H18" t="s">
        <v>91</v>
      </c>
      <c r="I18">
        <v>0</v>
      </c>
      <c r="J18" t="s">
        <v>129</v>
      </c>
      <c r="K18">
        <v>45</v>
      </c>
      <c r="L18">
        <v>4</v>
      </c>
      <c r="M18">
        <f t="shared" si="0"/>
        <v>28</v>
      </c>
      <c r="N18">
        <v>70</v>
      </c>
      <c r="O18">
        <v>50</v>
      </c>
      <c r="P18">
        <v>10</v>
      </c>
      <c r="Q18">
        <v>18</v>
      </c>
      <c r="R18">
        <v>1</v>
      </c>
      <c r="S18" t="s">
        <v>102</v>
      </c>
      <c r="T18" t="s">
        <v>107</v>
      </c>
      <c r="U18" t="s">
        <v>99</v>
      </c>
      <c r="V18" t="s">
        <v>132</v>
      </c>
      <c r="W18">
        <v>5</v>
      </c>
      <c r="Y18">
        <v>1975.5160619127512</v>
      </c>
    </row>
    <row r="19" spans="1:25" ht="12">
      <c r="A19">
        <v>21</v>
      </c>
      <c r="B19">
        <v>-155.720140508</v>
      </c>
      <c r="C19">
        <v>68.468173509</v>
      </c>
      <c r="D19">
        <v>523.15</v>
      </c>
      <c r="E19" s="7">
        <v>388617.117</v>
      </c>
      <c r="F19" s="7">
        <v>7597523.012</v>
      </c>
      <c r="G19">
        <v>518.006</v>
      </c>
      <c r="H19" t="s">
        <v>91</v>
      </c>
      <c r="I19">
        <v>0</v>
      </c>
      <c r="J19" t="s">
        <v>92</v>
      </c>
      <c r="K19">
        <v>30</v>
      </c>
      <c r="L19">
        <v>0</v>
      </c>
      <c r="M19">
        <f t="shared" si="0"/>
        <v>9</v>
      </c>
      <c r="N19">
        <v>40</v>
      </c>
      <c r="O19">
        <v>30</v>
      </c>
      <c r="P19">
        <v>5</v>
      </c>
      <c r="Q19">
        <v>4</v>
      </c>
      <c r="R19">
        <v>1</v>
      </c>
      <c r="S19" t="s">
        <v>133</v>
      </c>
      <c r="T19" t="s">
        <v>94</v>
      </c>
      <c r="U19" t="s">
        <v>95</v>
      </c>
      <c r="V19" t="s">
        <v>134</v>
      </c>
      <c r="W19">
        <v>2</v>
      </c>
      <c r="Y19">
        <v>2018.9425630378946</v>
      </c>
    </row>
    <row r="20" spans="1:25" ht="12">
      <c r="A20">
        <v>19</v>
      </c>
      <c r="B20">
        <v>-155.71870243</v>
      </c>
      <c r="C20">
        <v>68.467585107</v>
      </c>
      <c r="D20">
        <v>524.623</v>
      </c>
      <c r="E20" s="7">
        <v>388673.075</v>
      </c>
      <c r="F20" s="7">
        <v>7597454.861</v>
      </c>
      <c r="G20">
        <v>519.474</v>
      </c>
      <c r="H20" t="s">
        <v>101</v>
      </c>
      <c r="I20">
        <v>180</v>
      </c>
      <c r="J20" t="s">
        <v>105</v>
      </c>
      <c r="K20">
        <v>40</v>
      </c>
      <c r="L20">
        <v>15</v>
      </c>
      <c r="M20">
        <f t="shared" si="0"/>
        <v>43</v>
      </c>
      <c r="N20">
        <v>60</v>
      </c>
      <c r="O20">
        <v>40</v>
      </c>
      <c r="P20">
        <v>35</v>
      </c>
      <c r="Q20">
        <v>8</v>
      </c>
      <c r="R20">
        <v>0</v>
      </c>
      <c r="S20" t="s">
        <v>135</v>
      </c>
      <c r="T20" t="s">
        <v>107</v>
      </c>
      <c r="U20" t="s">
        <v>99</v>
      </c>
      <c r="V20" t="s">
        <v>136</v>
      </c>
      <c r="W20">
        <v>15</v>
      </c>
      <c r="Y20">
        <v>2107.123380481777</v>
      </c>
    </row>
    <row r="21" spans="1:25" ht="12">
      <c r="A21">
        <v>15</v>
      </c>
      <c r="B21">
        <v>-155.716581567</v>
      </c>
      <c r="C21">
        <v>68.466590289</v>
      </c>
      <c r="D21">
        <v>524.253</v>
      </c>
      <c r="E21" s="7">
        <v>388754.982</v>
      </c>
      <c r="F21" s="7">
        <v>7597340.199</v>
      </c>
      <c r="G21">
        <v>519.098</v>
      </c>
      <c r="H21" t="s">
        <v>101</v>
      </c>
      <c r="I21">
        <v>225</v>
      </c>
      <c r="J21" t="s">
        <v>92</v>
      </c>
      <c r="K21">
        <v>35</v>
      </c>
      <c r="L21">
        <v>2</v>
      </c>
      <c r="M21">
        <f t="shared" si="0"/>
        <v>5</v>
      </c>
      <c r="N21">
        <v>35</v>
      </c>
      <c r="O21">
        <v>30</v>
      </c>
      <c r="P21">
        <v>4</v>
      </c>
      <c r="Q21">
        <v>1</v>
      </c>
      <c r="R21">
        <v>1</v>
      </c>
      <c r="S21" t="s">
        <v>133</v>
      </c>
      <c r="T21" t="s">
        <v>94</v>
      </c>
      <c r="U21" t="s">
        <v>95</v>
      </c>
      <c r="V21" t="s">
        <v>137</v>
      </c>
      <c r="W21">
        <v>1</v>
      </c>
      <c r="Y21">
        <v>2248.0351645628</v>
      </c>
    </row>
    <row r="22" spans="1:25" ht="12">
      <c r="A22">
        <v>13</v>
      </c>
      <c r="B22">
        <v>-155.714985765</v>
      </c>
      <c r="C22">
        <v>68.465697661</v>
      </c>
      <c r="D22">
        <v>527.344</v>
      </c>
      <c r="E22" s="7">
        <v>388815.908</v>
      </c>
      <c r="F22" s="7">
        <v>7597237.874</v>
      </c>
      <c r="G22">
        <v>522.183</v>
      </c>
      <c r="H22" t="s">
        <v>101</v>
      </c>
      <c r="I22">
        <v>225</v>
      </c>
      <c r="J22" t="s">
        <v>129</v>
      </c>
      <c r="K22">
        <v>40</v>
      </c>
      <c r="L22">
        <v>2</v>
      </c>
      <c r="M22">
        <f t="shared" si="0"/>
        <v>23</v>
      </c>
      <c r="N22">
        <v>60</v>
      </c>
      <c r="O22">
        <v>40</v>
      </c>
      <c r="P22">
        <v>20</v>
      </c>
      <c r="Q22">
        <v>3</v>
      </c>
      <c r="R22">
        <v>2</v>
      </c>
      <c r="S22" t="s">
        <v>102</v>
      </c>
      <c r="T22" t="s">
        <v>107</v>
      </c>
      <c r="U22" t="s">
        <v>99</v>
      </c>
      <c r="V22" t="s">
        <v>138</v>
      </c>
      <c r="W22">
        <v>5</v>
      </c>
      <c r="Y22">
        <v>2367.1249756342577</v>
      </c>
    </row>
    <row r="23" spans="1:25" ht="12">
      <c r="A23">
        <v>12</v>
      </c>
      <c r="B23">
        <v>-155.709355171</v>
      </c>
      <c r="C23">
        <v>68.4630576</v>
      </c>
      <c r="D23">
        <v>540.122</v>
      </c>
      <c r="E23" s="7">
        <v>389033.42</v>
      </c>
      <c r="F23" s="7">
        <v>7596933.599</v>
      </c>
      <c r="G23">
        <v>534.944</v>
      </c>
      <c r="H23" t="s">
        <v>101</v>
      </c>
      <c r="I23">
        <v>225</v>
      </c>
      <c r="J23" t="s">
        <v>139</v>
      </c>
      <c r="K23">
        <v>40</v>
      </c>
      <c r="L23">
        <v>4</v>
      </c>
      <c r="M23">
        <f t="shared" si="0"/>
        <v>24</v>
      </c>
      <c r="N23">
        <v>60</v>
      </c>
      <c r="O23">
        <v>40</v>
      </c>
      <c r="P23">
        <v>20</v>
      </c>
      <c r="Q23">
        <v>4</v>
      </c>
      <c r="R23">
        <v>2</v>
      </c>
      <c r="S23" t="s">
        <v>102</v>
      </c>
      <c r="T23" t="s">
        <v>107</v>
      </c>
      <c r="U23" t="s">
        <v>99</v>
      </c>
      <c r="V23" t="s">
        <v>140</v>
      </c>
      <c r="W23">
        <v>5</v>
      </c>
      <c r="Y23">
        <v>2741.1500359826982</v>
      </c>
    </row>
    <row r="24" spans="1:25" ht="12">
      <c r="A24">
        <v>11</v>
      </c>
      <c r="B24">
        <v>-155.707922695</v>
      </c>
      <c r="C24">
        <v>68.462350323</v>
      </c>
      <c r="D24">
        <v>544.967</v>
      </c>
      <c r="E24" s="7">
        <v>389088.591</v>
      </c>
      <c r="F24" s="7">
        <v>7596852.223</v>
      </c>
      <c r="G24">
        <v>539.784</v>
      </c>
      <c r="H24" t="s">
        <v>101</v>
      </c>
      <c r="I24">
        <v>225</v>
      </c>
      <c r="J24" t="s">
        <v>139</v>
      </c>
      <c r="K24">
        <v>30</v>
      </c>
      <c r="L24">
        <v>1</v>
      </c>
      <c r="M24">
        <f t="shared" si="0"/>
        <v>25</v>
      </c>
      <c r="N24">
        <v>60</v>
      </c>
      <c r="O24">
        <v>30</v>
      </c>
      <c r="P24">
        <v>15</v>
      </c>
      <c r="Q24">
        <v>10</v>
      </c>
      <c r="R24">
        <v>1</v>
      </c>
      <c r="S24" t="s">
        <v>102</v>
      </c>
      <c r="T24" t="s">
        <v>107</v>
      </c>
      <c r="U24" t="s">
        <v>99</v>
      </c>
      <c r="V24" t="s">
        <v>141</v>
      </c>
      <c r="W24">
        <v>5</v>
      </c>
      <c r="Y24">
        <v>2839.4653075178476</v>
      </c>
    </row>
    <row r="25" spans="1:25" ht="12">
      <c r="A25">
        <v>10</v>
      </c>
      <c r="B25">
        <v>-155.705551841</v>
      </c>
      <c r="C25">
        <v>68.461272298</v>
      </c>
      <c r="D25">
        <v>548.955</v>
      </c>
      <c r="E25" s="7">
        <v>389180.365</v>
      </c>
      <c r="F25" s="7">
        <v>7596727.856</v>
      </c>
      <c r="G25">
        <v>543.765</v>
      </c>
      <c r="H25" t="s">
        <v>101</v>
      </c>
      <c r="I25">
        <v>225</v>
      </c>
      <c r="J25" t="s">
        <v>129</v>
      </c>
      <c r="K25">
        <v>35</v>
      </c>
      <c r="L25">
        <v>5</v>
      </c>
      <c r="M25">
        <f t="shared" si="0"/>
        <v>30</v>
      </c>
      <c r="N25">
        <v>40</v>
      </c>
      <c r="O25">
        <v>30</v>
      </c>
      <c r="P25">
        <v>20</v>
      </c>
      <c r="Q25">
        <v>10</v>
      </c>
      <c r="R25">
        <v>1</v>
      </c>
      <c r="S25" t="s">
        <v>142</v>
      </c>
      <c r="T25" t="s">
        <v>107</v>
      </c>
      <c r="U25" t="s">
        <v>99</v>
      </c>
      <c r="V25" t="s">
        <v>143</v>
      </c>
      <c r="W25">
        <v>30</v>
      </c>
      <c r="Y25">
        <v>2994.027973660525</v>
      </c>
    </row>
    <row r="26" spans="1:25" ht="12">
      <c r="A26">
        <v>9</v>
      </c>
      <c r="B26">
        <v>-155.704383385</v>
      </c>
      <c r="C26">
        <v>68.460727859</v>
      </c>
      <c r="D26">
        <v>550.981</v>
      </c>
      <c r="E26" s="7">
        <v>389225.534</v>
      </c>
      <c r="F26" s="7">
        <v>7596665.1</v>
      </c>
      <c r="G26">
        <v>545.787</v>
      </c>
      <c r="H26" t="s">
        <v>91</v>
      </c>
      <c r="I26">
        <v>0</v>
      </c>
      <c r="K26">
        <v>15</v>
      </c>
      <c r="L26">
        <v>30</v>
      </c>
      <c r="M26">
        <f t="shared" si="0"/>
        <v>22</v>
      </c>
      <c r="N26">
        <v>30</v>
      </c>
      <c r="O26">
        <v>20</v>
      </c>
      <c r="P26">
        <v>20</v>
      </c>
      <c r="Q26">
        <v>2</v>
      </c>
      <c r="R26">
        <v>5</v>
      </c>
      <c r="S26" t="s">
        <v>144</v>
      </c>
      <c r="T26" t="s">
        <v>94</v>
      </c>
      <c r="U26" t="s">
        <v>122</v>
      </c>
      <c r="V26" t="s">
        <v>145</v>
      </c>
      <c r="W26">
        <v>35</v>
      </c>
      <c r="X26" t="s">
        <v>146</v>
      </c>
      <c r="Y26">
        <v>3071.349083953937</v>
      </c>
    </row>
    <row r="27" spans="1:25" ht="12">
      <c r="A27">
        <v>8</v>
      </c>
      <c r="B27">
        <v>-155.703036476</v>
      </c>
      <c r="C27">
        <v>68.460107869</v>
      </c>
      <c r="D27">
        <v>548.555</v>
      </c>
      <c r="E27" s="7">
        <v>389277.641</v>
      </c>
      <c r="F27" s="7">
        <v>7596593.607</v>
      </c>
      <c r="G27">
        <v>543.357</v>
      </c>
      <c r="H27" t="s">
        <v>101</v>
      </c>
      <c r="I27">
        <v>90</v>
      </c>
      <c r="J27" t="s">
        <v>105</v>
      </c>
      <c r="K27">
        <v>25</v>
      </c>
      <c r="L27">
        <v>30</v>
      </c>
      <c r="M27">
        <f t="shared" si="0"/>
        <v>22</v>
      </c>
      <c r="N27">
        <v>45</v>
      </c>
      <c r="O27">
        <v>30</v>
      </c>
      <c r="P27">
        <v>20</v>
      </c>
      <c r="Q27">
        <v>2</v>
      </c>
      <c r="R27">
        <v>2</v>
      </c>
      <c r="S27" t="s">
        <v>144</v>
      </c>
      <c r="T27" t="s">
        <v>107</v>
      </c>
      <c r="U27" t="s">
        <v>122</v>
      </c>
      <c r="V27" t="s">
        <v>147</v>
      </c>
      <c r="W27">
        <v>15</v>
      </c>
      <c r="Y27">
        <v>3159.815961925136</v>
      </c>
    </row>
    <row r="28" spans="1:25" ht="12">
      <c r="A28">
        <v>7</v>
      </c>
      <c r="B28">
        <v>-155.701444139</v>
      </c>
      <c r="C28">
        <v>68.459309315</v>
      </c>
      <c r="D28">
        <v>542.797</v>
      </c>
      <c r="E28" s="7">
        <v>389338.927</v>
      </c>
      <c r="F28" s="7">
        <v>7596501.781</v>
      </c>
      <c r="G28">
        <v>537.594</v>
      </c>
      <c r="H28" t="s">
        <v>101</v>
      </c>
      <c r="I28">
        <v>135</v>
      </c>
      <c r="J28" t="s">
        <v>148</v>
      </c>
      <c r="K28">
        <v>25</v>
      </c>
      <c r="L28">
        <v>15</v>
      </c>
      <c r="M28">
        <f t="shared" si="0"/>
        <v>33</v>
      </c>
      <c r="N28">
        <v>30</v>
      </c>
      <c r="O28">
        <v>25</v>
      </c>
      <c r="P28">
        <v>30</v>
      </c>
      <c r="Q28">
        <v>3</v>
      </c>
      <c r="R28">
        <v>0</v>
      </c>
      <c r="S28" t="s">
        <v>135</v>
      </c>
      <c r="T28" t="s">
        <v>107</v>
      </c>
      <c r="U28" t="s">
        <v>99</v>
      </c>
      <c r="V28" t="s">
        <v>149</v>
      </c>
      <c r="W28">
        <v>50</v>
      </c>
      <c r="Y28">
        <v>3270.2151832624986</v>
      </c>
    </row>
    <row r="29" spans="1:25" ht="12">
      <c r="A29">
        <v>1</v>
      </c>
      <c r="B29">
        <v>-155.699923253</v>
      </c>
      <c r="C29">
        <v>68.458608894</v>
      </c>
      <c r="D29">
        <v>534.561</v>
      </c>
      <c r="E29" s="7">
        <v>389397.772</v>
      </c>
      <c r="F29" s="7">
        <v>7596421.017</v>
      </c>
      <c r="G29">
        <v>529.353</v>
      </c>
      <c r="H29" t="s">
        <v>101</v>
      </c>
      <c r="I29">
        <v>45</v>
      </c>
      <c r="J29" t="s">
        <v>150</v>
      </c>
      <c r="K29">
        <v>100</v>
      </c>
      <c r="L29">
        <v>0</v>
      </c>
      <c r="M29">
        <f t="shared" si="0"/>
        <v>85</v>
      </c>
      <c r="N29">
        <v>120</v>
      </c>
      <c r="O29">
        <v>100</v>
      </c>
      <c r="P29">
        <v>0</v>
      </c>
      <c r="Q29">
        <v>85</v>
      </c>
      <c r="R29">
        <v>0</v>
      </c>
      <c r="S29" t="s">
        <v>116</v>
      </c>
      <c r="T29" t="s">
        <v>117</v>
      </c>
      <c r="U29" t="s">
        <v>95</v>
      </c>
      <c r="V29" t="s">
        <v>151</v>
      </c>
      <c r="W29">
        <v>10</v>
      </c>
      <c r="Y29">
        <v>3370.1429457765594</v>
      </c>
    </row>
    <row r="30" spans="1:25" ht="12">
      <c r="A30">
        <v>2</v>
      </c>
      <c r="B30">
        <v>-155.699762851</v>
      </c>
      <c r="C30">
        <v>68.458510837</v>
      </c>
      <c r="D30">
        <v>533.211</v>
      </c>
      <c r="E30" s="7">
        <v>389403.86</v>
      </c>
      <c r="F30" s="7">
        <v>7596409.804</v>
      </c>
      <c r="G30">
        <v>528.003</v>
      </c>
      <c r="H30" t="s">
        <v>101</v>
      </c>
      <c r="I30">
        <v>45</v>
      </c>
      <c r="J30" t="s">
        <v>152</v>
      </c>
      <c r="K30">
        <v>50</v>
      </c>
      <c r="L30">
        <v>0</v>
      </c>
      <c r="M30">
        <f t="shared" si="0"/>
        <v>40</v>
      </c>
      <c r="N30">
        <v>75</v>
      </c>
      <c r="O30">
        <v>60</v>
      </c>
      <c r="P30">
        <v>0</v>
      </c>
      <c r="Q30">
        <v>40</v>
      </c>
      <c r="R30">
        <v>5</v>
      </c>
      <c r="S30" t="s">
        <v>133</v>
      </c>
      <c r="T30" t="s">
        <v>94</v>
      </c>
      <c r="V30" t="s">
        <v>153</v>
      </c>
      <c r="W30">
        <v>0</v>
      </c>
      <c r="Y30">
        <v>3382.9020645944893</v>
      </c>
    </row>
    <row r="31" spans="1:25" ht="12">
      <c r="A31">
        <v>3</v>
      </c>
      <c r="B31">
        <v>-155.699128699</v>
      </c>
      <c r="C31">
        <v>68.45818059</v>
      </c>
      <c r="D31">
        <v>533.852</v>
      </c>
      <c r="E31" s="7">
        <v>389428.211</v>
      </c>
      <c r="F31" s="7">
        <v>7596371.874</v>
      </c>
      <c r="G31">
        <v>528.642</v>
      </c>
      <c r="H31" t="s">
        <v>101</v>
      </c>
      <c r="I31">
        <v>45</v>
      </c>
      <c r="J31" t="s">
        <v>109</v>
      </c>
      <c r="K31">
        <v>30</v>
      </c>
      <c r="L31">
        <v>8</v>
      </c>
      <c r="M31">
        <f t="shared" si="0"/>
        <v>22</v>
      </c>
      <c r="N31">
        <v>45</v>
      </c>
      <c r="O31">
        <v>30</v>
      </c>
      <c r="P31">
        <v>20</v>
      </c>
      <c r="Q31">
        <v>2</v>
      </c>
      <c r="R31">
        <v>2</v>
      </c>
      <c r="S31" t="s">
        <v>102</v>
      </c>
      <c r="T31" t="s">
        <v>107</v>
      </c>
      <c r="U31" t="s">
        <v>99</v>
      </c>
      <c r="V31" t="s">
        <v>154</v>
      </c>
      <c r="W31">
        <v>5</v>
      </c>
      <c r="Y31">
        <v>3427.97596059848</v>
      </c>
    </row>
    <row r="32" spans="1:25" ht="12">
      <c r="A32">
        <v>83</v>
      </c>
      <c r="B32">
        <v>-155.692154512</v>
      </c>
      <c r="C32">
        <v>68.45455162</v>
      </c>
      <c r="D32">
        <v>541.453</v>
      </c>
      <c r="E32" s="7">
        <v>389696.077</v>
      </c>
      <c r="F32" s="7">
        <v>7595955.075</v>
      </c>
      <c r="G32">
        <v>536.218</v>
      </c>
      <c r="H32" t="s">
        <v>101</v>
      </c>
      <c r="I32">
        <v>225</v>
      </c>
      <c r="J32" t="s">
        <v>129</v>
      </c>
      <c r="K32">
        <v>30</v>
      </c>
      <c r="L32">
        <v>10</v>
      </c>
      <c r="M32">
        <f t="shared" si="0"/>
        <v>45</v>
      </c>
      <c r="N32">
        <v>50</v>
      </c>
      <c r="O32">
        <v>35</v>
      </c>
      <c r="P32">
        <v>30</v>
      </c>
      <c r="Q32">
        <v>15</v>
      </c>
      <c r="R32">
        <v>2</v>
      </c>
      <c r="S32" t="s">
        <v>102</v>
      </c>
      <c r="T32" t="s">
        <v>117</v>
      </c>
      <c r="U32" t="s">
        <v>99</v>
      </c>
      <c r="V32" t="s">
        <v>155</v>
      </c>
      <c r="W32">
        <v>8</v>
      </c>
      <c r="Y32">
        <v>3923.4288850592175</v>
      </c>
    </row>
    <row r="33" spans="1:25" ht="12">
      <c r="A33">
        <v>82</v>
      </c>
      <c r="B33">
        <v>-155.691517061</v>
      </c>
      <c r="C33">
        <v>68.454178717</v>
      </c>
      <c r="D33">
        <v>544.837</v>
      </c>
      <c r="E33" s="7">
        <v>389720.364</v>
      </c>
      <c r="F33" s="7">
        <v>7595912.389</v>
      </c>
      <c r="G33">
        <v>539.601</v>
      </c>
      <c r="H33" t="s">
        <v>101</v>
      </c>
      <c r="I33">
        <v>225</v>
      </c>
      <c r="J33" t="s">
        <v>129</v>
      </c>
      <c r="K33">
        <v>25</v>
      </c>
      <c r="L33">
        <v>15</v>
      </c>
      <c r="M33">
        <f t="shared" si="0"/>
        <v>42</v>
      </c>
      <c r="N33">
        <v>35</v>
      </c>
      <c r="O33">
        <v>25</v>
      </c>
      <c r="P33">
        <v>40</v>
      </c>
      <c r="Q33">
        <v>2</v>
      </c>
      <c r="R33">
        <v>0</v>
      </c>
      <c r="S33" t="s">
        <v>135</v>
      </c>
      <c r="T33" t="s">
        <v>117</v>
      </c>
      <c r="U33" t="s">
        <v>99</v>
      </c>
      <c r="V33" t="s">
        <v>156</v>
      </c>
      <c r="W33">
        <v>15</v>
      </c>
      <c r="Y33">
        <v>3972.5405228345917</v>
      </c>
    </row>
    <row r="34" spans="1:25" ht="12">
      <c r="A34">
        <v>81</v>
      </c>
      <c r="B34">
        <v>-155.690284644</v>
      </c>
      <c r="C34">
        <v>68.453478183</v>
      </c>
      <c r="D34">
        <v>553.948</v>
      </c>
      <c r="E34" s="7">
        <v>389767.422</v>
      </c>
      <c r="F34" s="7">
        <v>7595832.138</v>
      </c>
      <c r="G34">
        <v>548.706</v>
      </c>
      <c r="H34" t="s">
        <v>91</v>
      </c>
      <c r="I34">
        <v>0</v>
      </c>
      <c r="J34" t="s">
        <v>157</v>
      </c>
      <c r="K34">
        <v>5</v>
      </c>
      <c r="L34">
        <v>2</v>
      </c>
      <c r="M34">
        <f t="shared" si="0"/>
        <v>0</v>
      </c>
      <c r="N34">
        <v>0</v>
      </c>
      <c r="O34">
        <v>0</v>
      </c>
      <c r="P34">
        <v>0</v>
      </c>
      <c r="Q34">
        <v>0</v>
      </c>
      <c r="R34">
        <v>80</v>
      </c>
      <c r="S34" t="s">
        <v>116</v>
      </c>
      <c r="T34" t="s">
        <v>158</v>
      </c>
      <c r="U34" t="s">
        <v>122</v>
      </c>
      <c r="V34" t="s">
        <v>159</v>
      </c>
      <c r="W34">
        <v>0</v>
      </c>
      <c r="Y34">
        <v>4065.5710466696646</v>
      </c>
    </row>
    <row r="35" spans="1:25" ht="12">
      <c r="A35">
        <v>79</v>
      </c>
      <c r="B35">
        <v>-155.689654727</v>
      </c>
      <c r="C35">
        <v>68.452982896</v>
      </c>
      <c r="D35">
        <v>546.035</v>
      </c>
      <c r="E35" s="7">
        <v>389790.808</v>
      </c>
      <c r="F35" s="7">
        <v>7595775.832</v>
      </c>
      <c r="G35">
        <v>540.79</v>
      </c>
      <c r="H35" t="s">
        <v>91</v>
      </c>
      <c r="I35">
        <v>0</v>
      </c>
      <c r="J35" t="s">
        <v>97</v>
      </c>
      <c r="K35">
        <v>10</v>
      </c>
      <c r="L35">
        <v>10</v>
      </c>
      <c r="M35">
        <f t="shared" si="0"/>
        <v>0</v>
      </c>
      <c r="N35">
        <v>5</v>
      </c>
      <c r="O35">
        <v>4</v>
      </c>
      <c r="P35">
        <v>0</v>
      </c>
      <c r="Q35">
        <v>0</v>
      </c>
      <c r="R35">
        <v>0</v>
      </c>
      <c r="S35" t="s">
        <v>102</v>
      </c>
      <c r="T35" t="s">
        <v>94</v>
      </c>
      <c r="U35" t="s">
        <v>99</v>
      </c>
      <c r="V35" t="s">
        <v>23</v>
      </c>
      <c r="W35">
        <v>50</v>
      </c>
      <c r="Y35">
        <v>4126.540470416202</v>
      </c>
    </row>
    <row r="36" spans="1:25" ht="12">
      <c r="A36">
        <v>77</v>
      </c>
      <c r="B36">
        <v>-155.688781848</v>
      </c>
      <c r="C36">
        <v>68.45249132</v>
      </c>
      <c r="D36">
        <v>547.577</v>
      </c>
      <c r="E36" s="7">
        <v>389824.163</v>
      </c>
      <c r="F36" s="7">
        <v>7595719.505</v>
      </c>
      <c r="G36">
        <v>542.33</v>
      </c>
      <c r="H36" t="s">
        <v>91</v>
      </c>
      <c r="I36">
        <v>0</v>
      </c>
      <c r="J36" t="s">
        <v>92</v>
      </c>
      <c r="K36">
        <v>35</v>
      </c>
      <c r="L36">
        <v>0</v>
      </c>
      <c r="M36">
        <f t="shared" si="0"/>
        <v>15</v>
      </c>
      <c r="N36">
        <v>30</v>
      </c>
      <c r="O36">
        <v>25</v>
      </c>
      <c r="P36">
        <v>10</v>
      </c>
      <c r="Q36">
        <v>5</v>
      </c>
      <c r="R36">
        <v>0</v>
      </c>
      <c r="S36" t="s">
        <v>133</v>
      </c>
      <c r="T36" t="s">
        <v>94</v>
      </c>
      <c r="U36" t="s">
        <v>95</v>
      </c>
      <c r="V36" t="s">
        <v>24</v>
      </c>
      <c r="W36">
        <v>10</v>
      </c>
      <c r="Y36">
        <v>4192.00257360619</v>
      </c>
    </row>
    <row r="37" spans="1:25" ht="12">
      <c r="A37">
        <v>75</v>
      </c>
      <c r="B37">
        <v>-155.687855263</v>
      </c>
      <c r="C37">
        <v>68.452000188</v>
      </c>
      <c r="D37">
        <v>549.458</v>
      </c>
      <c r="E37" s="7">
        <v>389859.721</v>
      </c>
      <c r="F37" s="7">
        <v>7595663.132</v>
      </c>
      <c r="G37">
        <v>544.207</v>
      </c>
      <c r="H37" t="s">
        <v>91</v>
      </c>
      <c r="I37">
        <v>0</v>
      </c>
      <c r="J37" t="s">
        <v>129</v>
      </c>
      <c r="K37">
        <v>40</v>
      </c>
      <c r="L37">
        <v>0</v>
      </c>
      <c r="M37">
        <f t="shared" si="0"/>
        <v>38</v>
      </c>
      <c r="N37">
        <v>55</v>
      </c>
      <c r="O37">
        <v>40</v>
      </c>
      <c r="P37">
        <v>30</v>
      </c>
      <c r="Q37">
        <v>8</v>
      </c>
      <c r="R37">
        <v>0</v>
      </c>
      <c r="S37" t="s">
        <v>102</v>
      </c>
      <c r="T37" t="s">
        <v>117</v>
      </c>
      <c r="U37" t="s">
        <v>95</v>
      </c>
      <c r="V37" t="s">
        <v>25</v>
      </c>
      <c r="W37">
        <v>0</v>
      </c>
      <c r="Y37">
        <v>4258.653053671711</v>
      </c>
    </row>
    <row r="38" spans="1:25" ht="12">
      <c r="A38">
        <v>74</v>
      </c>
      <c r="B38">
        <v>-155.686759138</v>
      </c>
      <c r="C38">
        <v>68.451434461</v>
      </c>
      <c r="D38">
        <v>554.09</v>
      </c>
      <c r="E38" s="7">
        <v>389901.862</v>
      </c>
      <c r="F38" s="7">
        <v>7595598.146</v>
      </c>
      <c r="G38">
        <v>548.836</v>
      </c>
      <c r="H38" t="s">
        <v>101</v>
      </c>
      <c r="I38">
        <v>315</v>
      </c>
      <c r="J38" t="s">
        <v>129</v>
      </c>
      <c r="K38">
        <v>25</v>
      </c>
      <c r="L38">
        <v>12</v>
      </c>
      <c r="M38">
        <f t="shared" si="0"/>
        <v>27</v>
      </c>
      <c r="N38">
        <v>40</v>
      </c>
      <c r="O38">
        <v>25</v>
      </c>
      <c r="P38">
        <v>25</v>
      </c>
      <c r="Q38">
        <v>2</v>
      </c>
      <c r="R38">
        <v>3</v>
      </c>
      <c r="S38" t="s">
        <v>102</v>
      </c>
      <c r="T38" t="s">
        <v>117</v>
      </c>
      <c r="U38" t="s">
        <v>99</v>
      </c>
      <c r="V38" t="s">
        <v>26</v>
      </c>
      <c r="W38">
        <v>8</v>
      </c>
      <c r="Y38">
        <v>4336.106549894058</v>
      </c>
    </row>
    <row r="39" spans="1:25" ht="12">
      <c r="A39">
        <v>73</v>
      </c>
      <c r="B39">
        <v>-155.685561166</v>
      </c>
      <c r="C39">
        <v>68.450848704</v>
      </c>
      <c r="D39">
        <v>558.012</v>
      </c>
      <c r="E39" s="7">
        <v>389948.079</v>
      </c>
      <c r="F39" s="7">
        <v>7595530.747</v>
      </c>
      <c r="G39">
        <v>552.754</v>
      </c>
      <c r="H39" t="s">
        <v>101</v>
      </c>
      <c r="I39">
        <v>270</v>
      </c>
      <c r="J39" t="s">
        <v>139</v>
      </c>
      <c r="K39">
        <v>20</v>
      </c>
      <c r="L39">
        <v>10</v>
      </c>
      <c r="M39">
        <f t="shared" si="0"/>
        <v>15</v>
      </c>
      <c r="N39">
        <v>30</v>
      </c>
      <c r="O39">
        <v>20</v>
      </c>
      <c r="P39">
        <v>10</v>
      </c>
      <c r="Q39">
        <v>5</v>
      </c>
      <c r="R39">
        <v>0</v>
      </c>
      <c r="S39" t="s">
        <v>102</v>
      </c>
      <c r="T39" t="s">
        <v>94</v>
      </c>
      <c r="U39" t="s">
        <v>99</v>
      </c>
      <c r="V39" t="s">
        <v>27</v>
      </c>
      <c r="W39">
        <v>8</v>
      </c>
      <c r="Y39">
        <v>4417.829473788783</v>
      </c>
    </row>
    <row r="40" spans="1:25" ht="12">
      <c r="A40">
        <v>72</v>
      </c>
      <c r="B40">
        <v>-155.6839894</v>
      </c>
      <c r="C40">
        <v>68.450148174</v>
      </c>
      <c r="D40">
        <v>562.314</v>
      </c>
      <c r="E40" s="7">
        <v>390009.051</v>
      </c>
      <c r="F40" s="7">
        <v>7595449.895</v>
      </c>
      <c r="G40">
        <v>557.051</v>
      </c>
      <c r="H40" t="s">
        <v>101</v>
      </c>
      <c r="I40">
        <v>360</v>
      </c>
      <c r="J40" t="s">
        <v>129</v>
      </c>
      <c r="K40">
        <v>25</v>
      </c>
      <c r="L40">
        <v>3</v>
      </c>
      <c r="M40">
        <f t="shared" si="0"/>
        <v>23</v>
      </c>
      <c r="N40">
        <v>50</v>
      </c>
      <c r="O40">
        <v>30</v>
      </c>
      <c r="P40">
        <v>18</v>
      </c>
      <c r="Q40">
        <v>5</v>
      </c>
      <c r="R40">
        <v>0</v>
      </c>
      <c r="S40" t="s">
        <v>102</v>
      </c>
      <c r="T40" t="s">
        <v>107</v>
      </c>
      <c r="U40" t="s">
        <v>99</v>
      </c>
      <c r="V40" t="s">
        <v>28</v>
      </c>
      <c r="W40">
        <v>8</v>
      </c>
      <c r="Y40">
        <v>4519.094624201633</v>
      </c>
    </row>
    <row r="41" spans="1:25" ht="12">
      <c r="A41">
        <v>71</v>
      </c>
      <c r="B41">
        <v>-155.68300831</v>
      </c>
      <c r="C41">
        <v>68.449685026</v>
      </c>
      <c r="D41">
        <v>565.846</v>
      </c>
      <c r="E41" s="7">
        <v>390046.986</v>
      </c>
      <c r="F41" s="7">
        <v>7595396.544</v>
      </c>
      <c r="G41">
        <v>560.58</v>
      </c>
      <c r="H41" t="s">
        <v>101</v>
      </c>
      <c r="I41">
        <v>45</v>
      </c>
      <c r="J41" t="s">
        <v>129</v>
      </c>
      <c r="K41">
        <v>25</v>
      </c>
      <c r="L41">
        <v>8</v>
      </c>
      <c r="M41">
        <f t="shared" si="0"/>
        <v>30</v>
      </c>
      <c r="N41">
        <v>50</v>
      </c>
      <c r="O41">
        <v>35</v>
      </c>
      <c r="P41">
        <v>20</v>
      </c>
      <c r="Q41">
        <v>10</v>
      </c>
      <c r="R41">
        <v>5</v>
      </c>
      <c r="S41" t="s">
        <v>102</v>
      </c>
      <c r="T41" t="s">
        <v>117</v>
      </c>
      <c r="U41" t="s">
        <v>99</v>
      </c>
      <c r="V41" t="s">
        <v>29</v>
      </c>
      <c r="W41">
        <v>15</v>
      </c>
      <c r="Y41">
        <v>4584.557540619843</v>
      </c>
    </row>
    <row r="42" spans="1:25" ht="12">
      <c r="A42">
        <v>70</v>
      </c>
      <c r="B42">
        <v>-155.681741045</v>
      </c>
      <c r="C42">
        <v>68.448876034</v>
      </c>
      <c r="D42">
        <v>565.627</v>
      </c>
      <c r="E42" s="7">
        <v>390094.966</v>
      </c>
      <c r="F42" s="7">
        <v>7595304.154</v>
      </c>
      <c r="G42">
        <v>560.355</v>
      </c>
      <c r="H42" t="s">
        <v>101</v>
      </c>
      <c r="I42">
        <v>45</v>
      </c>
      <c r="J42" t="s">
        <v>129</v>
      </c>
      <c r="K42">
        <v>35</v>
      </c>
      <c r="L42">
        <v>1</v>
      </c>
      <c r="M42">
        <f t="shared" si="0"/>
        <v>45</v>
      </c>
      <c r="N42">
        <v>55</v>
      </c>
      <c r="O42">
        <v>35</v>
      </c>
      <c r="P42">
        <v>20</v>
      </c>
      <c r="Q42">
        <v>25</v>
      </c>
      <c r="R42">
        <v>0</v>
      </c>
      <c r="S42" t="s">
        <v>102</v>
      </c>
      <c r="T42" t="s">
        <v>117</v>
      </c>
      <c r="U42" t="s">
        <v>99</v>
      </c>
      <c r="V42" t="s">
        <v>30</v>
      </c>
      <c r="W42">
        <v>10</v>
      </c>
      <c r="Y42">
        <v>4688.6632200996</v>
      </c>
    </row>
    <row r="43" spans="1:25" ht="12">
      <c r="A43">
        <v>69</v>
      </c>
      <c r="B43">
        <v>-155.681032573</v>
      </c>
      <c r="C43">
        <v>68.448394695</v>
      </c>
      <c r="D43">
        <v>566.082</v>
      </c>
      <c r="E43" s="7">
        <v>390121.651</v>
      </c>
      <c r="F43" s="7">
        <v>7595249.265</v>
      </c>
      <c r="G43">
        <v>560.808</v>
      </c>
      <c r="H43" t="s">
        <v>101</v>
      </c>
      <c r="I43">
        <v>360</v>
      </c>
      <c r="J43" t="s">
        <v>139</v>
      </c>
      <c r="K43">
        <v>25</v>
      </c>
      <c r="L43">
        <v>4</v>
      </c>
      <c r="M43">
        <f t="shared" si="0"/>
        <v>23</v>
      </c>
      <c r="N43">
        <v>30</v>
      </c>
      <c r="O43">
        <v>20</v>
      </c>
      <c r="P43">
        <v>15</v>
      </c>
      <c r="Q43">
        <v>8</v>
      </c>
      <c r="R43">
        <v>0</v>
      </c>
      <c r="S43" t="s">
        <v>102</v>
      </c>
      <c r="T43" t="s">
        <v>107</v>
      </c>
      <c r="U43" t="s">
        <v>99</v>
      </c>
      <c r="V43" t="s">
        <v>31</v>
      </c>
      <c r="W43">
        <v>4</v>
      </c>
      <c r="Y43">
        <v>4749.695109682402</v>
      </c>
    </row>
    <row r="44" spans="1:25" ht="12">
      <c r="A44">
        <v>67</v>
      </c>
      <c r="B44">
        <v>-155.680485258</v>
      </c>
      <c r="C44">
        <v>68.448058925</v>
      </c>
      <c r="D44">
        <v>568.826</v>
      </c>
      <c r="E44" s="7">
        <v>390142.441</v>
      </c>
      <c r="F44" s="7">
        <v>7595210.881</v>
      </c>
      <c r="G44">
        <v>563.55</v>
      </c>
      <c r="H44" t="s">
        <v>104</v>
      </c>
      <c r="I44">
        <v>225</v>
      </c>
      <c r="J44" t="s">
        <v>157</v>
      </c>
      <c r="K44">
        <v>3</v>
      </c>
      <c r="L44">
        <v>0</v>
      </c>
      <c r="M44">
        <f t="shared" si="0"/>
        <v>0</v>
      </c>
      <c r="N44">
        <v>3</v>
      </c>
      <c r="O44">
        <v>3</v>
      </c>
      <c r="P44">
        <v>0</v>
      </c>
      <c r="Q44">
        <v>0</v>
      </c>
      <c r="R44">
        <v>70</v>
      </c>
      <c r="S44" t="s">
        <v>32</v>
      </c>
      <c r="U44" t="s">
        <v>122</v>
      </c>
      <c r="V44" t="s">
        <v>33</v>
      </c>
      <c r="W44">
        <v>0</v>
      </c>
      <c r="Y44">
        <v>4793.347779199505</v>
      </c>
    </row>
    <row r="45" spans="1:25" ht="12">
      <c r="A45">
        <v>66</v>
      </c>
      <c r="B45">
        <v>-155.678976918</v>
      </c>
      <c r="C45">
        <v>68.446947916</v>
      </c>
      <c r="D45">
        <v>560.62</v>
      </c>
      <c r="E45" s="7">
        <v>390198.839</v>
      </c>
      <c r="F45" s="7">
        <v>7595084.416</v>
      </c>
      <c r="G45">
        <v>555.337</v>
      </c>
      <c r="H45" t="s">
        <v>101</v>
      </c>
      <c r="I45">
        <v>180</v>
      </c>
      <c r="J45" t="s">
        <v>157</v>
      </c>
      <c r="K45">
        <v>10</v>
      </c>
      <c r="L45">
        <v>40</v>
      </c>
      <c r="M45">
        <f t="shared" si="0"/>
        <v>9</v>
      </c>
      <c r="N45">
        <v>25</v>
      </c>
      <c r="O45">
        <v>5</v>
      </c>
      <c r="P45">
        <v>5</v>
      </c>
      <c r="Q45">
        <v>4</v>
      </c>
      <c r="R45">
        <v>3</v>
      </c>
      <c r="S45" t="s">
        <v>34</v>
      </c>
      <c r="T45" t="s">
        <v>94</v>
      </c>
      <c r="U45" t="s">
        <v>122</v>
      </c>
      <c r="V45" t="s">
        <v>35</v>
      </c>
      <c r="W45">
        <v>15</v>
      </c>
      <c r="Y45">
        <v>4931.818464288302</v>
      </c>
    </row>
    <row r="46" spans="1:25" ht="12">
      <c r="A46">
        <v>65</v>
      </c>
      <c r="B46">
        <v>-155.678106817</v>
      </c>
      <c r="C46">
        <v>68.446592769</v>
      </c>
      <c r="D46">
        <v>561.294</v>
      </c>
      <c r="E46" s="7">
        <v>390232.761</v>
      </c>
      <c r="F46" s="7">
        <v>7595043.299</v>
      </c>
      <c r="G46">
        <v>556.008</v>
      </c>
      <c r="H46" t="s">
        <v>91</v>
      </c>
      <c r="I46">
        <v>0</v>
      </c>
      <c r="J46" t="s">
        <v>92</v>
      </c>
      <c r="K46">
        <v>30</v>
      </c>
      <c r="L46">
        <v>0</v>
      </c>
      <c r="M46">
        <f t="shared" si="0"/>
        <v>23</v>
      </c>
      <c r="N46">
        <v>30</v>
      </c>
      <c r="O46">
        <v>25</v>
      </c>
      <c r="P46">
        <v>3</v>
      </c>
      <c r="Q46">
        <v>20</v>
      </c>
      <c r="R46">
        <v>0</v>
      </c>
      <c r="S46" t="s">
        <v>133</v>
      </c>
      <c r="T46" t="s">
        <v>107</v>
      </c>
      <c r="U46" t="s">
        <v>95</v>
      </c>
      <c r="V46" t="s">
        <v>36</v>
      </c>
      <c r="W46">
        <v>4</v>
      </c>
      <c r="Y46">
        <v>4985.122401976307</v>
      </c>
    </row>
    <row r="47" spans="1:25" ht="12">
      <c r="A47">
        <v>62</v>
      </c>
      <c r="B47">
        <v>-155.675107192</v>
      </c>
      <c r="C47">
        <v>68.446440878</v>
      </c>
      <c r="D47">
        <v>561.931</v>
      </c>
      <c r="E47" s="7">
        <v>390354.906</v>
      </c>
      <c r="F47" s="7">
        <v>7595021.034</v>
      </c>
      <c r="G47">
        <v>556.642</v>
      </c>
      <c r="H47" t="s">
        <v>91</v>
      </c>
      <c r="I47">
        <v>0</v>
      </c>
      <c r="J47" t="s">
        <v>97</v>
      </c>
      <c r="K47">
        <v>20</v>
      </c>
      <c r="L47">
        <v>4</v>
      </c>
      <c r="M47">
        <f t="shared" si="0"/>
        <v>11</v>
      </c>
      <c r="N47">
        <v>35</v>
      </c>
      <c r="O47">
        <v>20</v>
      </c>
      <c r="P47">
        <v>10</v>
      </c>
      <c r="Q47">
        <v>1</v>
      </c>
      <c r="R47">
        <v>4</v>
      </c>
      <c r="S47" t="s">
        <v>102</v>
      </c>
      <c r="T47" t="s">
        <v>94</v>
      </c>
      <c r="U47" t="s">
        <v>99</v>
      </c>
      <c r="V47" t="s">
        <v>37</v>
      </c>
      <c r="W47">
        <v>5</v>
      </c>
      <c r="Y47">
        <v>5109.280089011744</v>
      </c>
    </row>
    <row r="48" spans="1:25" ht="12">
      <c r="A48">
        <v>63</v>
      </c>
      <c r="B48">
        <v>-155.673519008</v>
      </c>
      <c r="C48">
        <v>68.445422655</v>
      </c>
      <c r="D48">
        <v>565.052</v>
      </c>
      <c r="E48" s="7">
        <v>390415.04</v>
      </c>
      <c r="F48" s="7">
        <v>7594904.769</v>
      </c>
      <c r="G48">
        <v>559.756</v>
      </c>
      <c r="H48" t="s">
        <v>91</v>
      </c>
      <c r="I48">
        <v>0</v>
      </c>
      <c r="J48" t="s">
        <v>92</v>
      </c>
      <c r="K48">
        <v>45</v>
      </c>
      <c r="L48">
        <v>0</v>
      </c>
      <c r="M48">
        <f t="shared" si="0"/>
        <v>27</v>
      </c>
      <c r="N48">
        <v>50</v>
      </c>
      <c r="O48">
        <v>40</v>
      </c>
      <c r="P48">
        <v>12</v>
      </c>
      <c r="Q48">
        <v>15</v>
      </c>
      <c r="R48">
        <v>0</v>
      </c>
      <c r="S48" t="s">
        <v>133</v>
      </c>
      <c r="T48" t="s">
        <v>107</v>
      </c>
      <c r="U48" t="s">
        <v>95</v>
      </c>
      <c r="V48" t="s">
        <v>38</v>
      </c>
      <c r="W48">
        <v>0</v>
      </c>
      <c r="Y48">
        <v>5240.175651124894</v>
      </c>
    </row>
  </sheetData>
  <autoFilter ref="A2:Y2"/>
  <hyperlinks>
    <hyperlink ref="F1" r:id="rId1" display="UTM= Universal Transverse Mercator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1">
      <selection activeCell="O6" sqref="O6"/>
    </sheetView>
  </sheetViews>
  <sheetFormatPr defaultColWidth="11.421875" defaultRowHeight="12.75"/>
  <cols>
    <col min="1" max="1" width="43.7109375" style="14" customWidth="1"/>
    <col min="2" max="6" width="5.7109375" style="14" customWidth="1"/>
    <col min="7" max="16384" width="8.8515625" style="14" customWidth="1"/>
  </cols>
  <sheetData>
    <row r="1" s="22" customFormat="1" ht="33">
      <c r="A1" s="21" t="s">
        <v>160</v>
      </c>
    </row>
    <row r="3" spans="1:5" ht="15.75">
      <c r="A3" s="15" t="s">
        <v>161</v>
      </c>
      <c r="C3" s="14" t="s">
        <v>162</v>
      </c>
      <c r="D3" s="14" t="s">
        <v>161</v>
      </c>
      <c r="E3" s="14" t="s">
        <v>161</v>
      </c>
    </row>
    <row r="4" spans="1:9" ht="15.75">
      <c r="A4" s="15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6" t="s">
        <v>0</v>
      </c>
      <c r="H4" s="16" t="s">
        <v>1</v>
      </c>
      <c r="I4" s="16" t="s">
        <v>2</v>
      </c>
    </row>
    <row r="5" ht="15.75">
      <c r="A5" s="17" t="s">
        <v>3</v>
      </c>
    </row>
    <row r="6" spans="1:9" ht="15.75">
      <c r="A6" s="15" t="s">
        <v>4</v>
      </c>
      <c r="G6" s="14">
        <f aca="true" t="shared" si="0" ref="G6:G72">SUM(B6:F6)</f>
        <v>0</v>
      </c>
      <c r="H6" s="14" t="e">
        <f aca="true" t="shared" si="1" ref="H6:H69">AVERAGE(B6:F6)</f>
        <v>#DIV/0!</v>
      </c>
      <c r="I6" s="14" t="e">
        <f aca="true" t="shared" si="2" ref="I6:I69">STDEV(B6:F6)</f>
        <v>#DIV/0!</v>
      </c>
    </row>
    <row r="7" spans="1:9" ht="15.75">
      <c r="A7" s="15" t="s">
        <v>5</v>
      </c>
      <c r="G7" s="14">
        <f t="shared" si="0"/>
        <v>0</v>
      </c>
      <c r="H7" s="14" t="e">
        <f t="shared" si="1"/>
        <v>#DIV/0!</v>
      </c>
      <c r="I7" s="14" t="e">
        <f t="shared" si="2"/>
        <v>#DIV/0!</v>
      </c>
    </row>
    <row r="8" spans="1:9" ht="15.75">
      <c r="A8" s="15" t="s">
        <v>6</v>
      </c>
      <c r="G8" s="14">
        <f t="shared" si="0"/>
        <v>0</v>
      </c>
      <c r="H8" s="14" t="e">
        <f t="shared" si="1"/>
        <v>#DIV/0!</v>
      </c>
      <c r="I8" s="14" t="e">
        <f t="shared" si="2"/>
        <v>#DIV/0!</v>
      </c>
    </row>
    <row r="9" spans="1:9" ht="15.75">
      <c r="A9" s="15" t="s">
        <v>7</v>
      </c>
      <c r="G9" s="14">
        <f t="shared" si="0"/>
        <v>0</v>
      </c>
      <c r="H9" s="14" t="e">
        <f t="shared" si="1"/>
        <v>#DIV/0!</v>
      </c>
      <c r="I9" s="14" t="e">
        <f t="shared" si="2"/>
        <v>#DIV/0!</v>
      </c>
    </row>
    <row r="10" spans="1:9" ht="15.75">
      <c r="A10" s="15" t="s">
        <v>8</v>
      </c>
      <c r="G10" s="14">
        <f t="shared" si="0"/>
        <v>0</v>
      </c>
      <c r="H10" s="14" t="e">
        <f t="shared" si="1"/>
        <v>#DIV/0!</v>
      </c>
      <c r="I10" s="14" t="e">
        <f t="shared" si="2"/>
        <v>#DIV/0!</v>
      </c>
    </row>
    <row r="11" spans="1:9" ht="15.75">
      <c r="A11" s="15" t="s">
        <v>9</v>
      </c>
      <c r="G11" s="14">
        <f t="shared" si="0"/>
        <v>0</v>
      </c>
      <c r="H11" s="14" t="e">
        <f t="shared" si="1"/>
        <v>#DIV/0!</v>
      </c>
      <c r="I11" s="14" t="e">
        <f t="shared" si="2"/>
        <v>#DIV/0!</v>
      </c>
    </row>
    <row r="12" spans="1:9" ht="15.75">
      <c r="A12" s="15" t="s">
        <v>10</v>
      </c>
      <c r="G12" s="14">
        <f t="shared" si="0"/>
        <v>0</v>
      </c>
      <c r="H12" s="14" t="e">
        <f t="shared" si="1"/>
        <v>#DIV/0!</v>
      </c>
      <c r="I12" s="14" t="e">
        <f t="shared" si="2"/>
        <v>#DIV/0!</v>
      </c>
    </row>
    <row r="13" spans="1:9" ht="15.75">
      <c r="A13" s="15" t="s">
        <v>11</v>
      </c>
      <c r="G13" s="14">
        <f t="shared" si="0"/>
        <v>0</v>
      </c>
      <c r="H13" s="14" t="e">
        <f t="shared" si="1"/>
        <v>#DIV/0!</v>
      </c>
      <c r="I13" s="14" t="e">
        <f t="shared" si="2"/>
        <v>#DIV/0!</v>
      </c>
    </row>
    <row r="14" spans="1:9" ht="15.75">
      <c r="A14" s="15" t="s">
        <v>175</v>
      </c>
      <c r="G14" s="14">
        <f t="shared" si="0"/>
        <v>0</v>
      </c>
      <c r="H14" s="14" t="e">
        <f t="shared" si="1"/>
        <v>#DIV/0!</v>
      </c>
      <c r="I14" s="14" t="e">
        <f t="shared" si="2"/>
        <v>#DIV/0!</v>
      </c>
    </row>
    <row r="15" spans="1:9" ht="15.75">
      <c r="A15" s="15" t="s">
        <v>176</v>
      </c>
      <c r="G15" s="14">
        <f t="shared" si="0"/>
        <v>0</v>
      </c>
      <c r="H15" s="14" t="e">
        <f t="shared" si="1"/>
        <v>#DIV/0!</v>
      </c>
      <c r="I15" s="14" t="e">
        <f t="shared" si="2"/>
        <v>#DIV/0!</v>
      </c>
    </row>
    <row r="16" spans="1:9" ht="15.75">
      <c r="A16" s="15" t="s">
        <v>177</v>
      </c>
      <c r="G16" s="14">
        <f t="shared" si="0"/>
        <v>0</v>
      </c>
      <c r="H16" s="14" t="e">
        <f t="shared" si="1"/>
        <v>#DIV/0!</v>
      </c>
      <c r="I16" s="14" t="e">
        <f t="shared" si="2"/>
        <v>#DIV/0!</v>
      </c>
    </row>
    <row r="17" spans="1:9" ht="15.75">
      <c r="A17" s="15" t="s">
        <v>178</v>
      </c>
      <c r="B17" s="14" t="s">
        <v>161</v>
      </c>
      <c r="G17" s="14">
        <f t="shared" si="0"/>
        <v>0</v>
      </c>
      <c r="H17" s="14" t="e">
        <f t="shared" si="1"/>
        <v>#DIV/0!</v>
      </c>
      <c r="I17" s="14" t="e">
        <f t="shared" si="2"/>
        <v>#DIV/0!</v>
      </c>
    </row>
    <row r="18" spans="1:9" ht="15.75">
      <c r="A18" s="15" t="s">
        <v>179</v>
      </c>
      <c r="G18" s="14">
        <f t="shared" si="0"/>
        <v>0</v>
      </c>
      <c r="H18" s="14" t="e">
        <f t="shared" si="1"/>
        <v>#DIV/0!</v>
      </c>
      <c r="I18" s="14" t="e">
        <f t="shared" si="2"/>
        <v>#DIV/0!</v>
      </c>
    </row>
    <row r="19" spans="1:9" ht="15.75">
      <c r="A19" s="15" t="s">
        <v>180</v>
      </c>
      <c r="G19" s="14">
        <f t="shared" si="0"/>
        <v>0</v>
      </c>
      <c r="H19" s="14" t="e">
        <f t="shared" si="1"/>
        <v>#DIV/0!</v>
      </c>
      <c r="I19" s="14" t="e">
        <f t="shared" si="2"/>
        <v>#DIV/0!</v>
      </c>
    </row>
    <row r="20" spans="1:9" ht="15.75">
      <c r="A20" s="15" t="s">
        <v>181</v>
      </c>
      <c r="G20" s="14">
        <f t="shared" si="0"/>
        <v>0</v>
      </c>
      <c r="H20" s="14" t="e">
        <f t="shared" si="1"/>
        <v>#DIV/0!</v>
      </c>
      <c r="I20" s="14" t="e">
        <f t="shared" si="2"/>
        <v>#DIV/0!</v>
      </c>
    </row>
    <row r="21" spans="1:9" ht="15.75">
      <c r="A21" s="15" t="s">
        <v>182</v>
      </c>
      <c r="G21" s="14">
        <f t="shared" si="0"/>
        <v>0</v>
      </c>
      <c r="H21" s="14" t="e">
        <f t="shared" si="1"/>
        <v>#DIV/0!</v>
      </c>
      <c r="I21" s="14" t="e">
        <f t="shared" si="2"/>
        <v>#DIV/0!</v>
      </c>
    </row>
    <row r="22" spans="1:9" ht="15.75">
      <c r="A22" s="15" t="s">
        <v>183</v>
      </c>
      <c r="G22" s="14">
        <f t="shared" si="0"/>
        <v>0</v>
      </c>
      <c r="H22" s="14" t="e">
        <f t="shared" si="1"/>
        <v>#DIV/0!</v>
      </c>
      <c r="I22" s="14" t="e">
        <f t="shared" si="2"/>
        <v>#DIV/0!</v>
      </c>
    </row>
    <row r="23" spans="1:9" ht="15.75">
      <c r="A23" s="15" t="s">
        <v>184</v>
      </c>
      <c r="G23" s="14">
        <f t="shared" si="0"/>
        <v>0</v>
      </c>
      <c r="H23" s="14" t="e">
        <f t="shared" si="1"/>
        <v>#DIV/0!</v>
      </c>
      <c r="I23" s="14" t="e">
        <f t="shared" si="2"/>
        <v>#DIV/0!</v>
      </c>
    </row>
    <row r="24" spans="1:9" ht="15.75">
      <c r="A24" s="15" t="s">
        <v>185</v>
      </c>
      <c r="G24" s="14">
        <f t="shared" si="0"/>
        <v>0</v>
      </c>
      <c r="H24" s="14" t="e">
        <f t="shared" si="1"/>
        <v>#DIV/0!</v>
      </c>
      <c r="I24" s="14" t="e">
        <f t="shared" si="2"/>
        <v>#DIV/0!</v>
      </c>
    </row>
    <row r="25" spans="1:9" ht="15.75">
      <c r="A25" s="15" t="s">
        <v>186</v>
      </c>
      <c r="G25" s="14">
        <f t="shared" si="0"/>
        <v>0</v>
      </c>
      <c r="H25" s="14" t="e">
        <f t="shared" si="1"/>
        <v>#DIV/0!</v>
      </c>
      <c r="I25" s="14" t="e">
        <f t="shared" si="2"/>
        <v>#DIV/0!</v>
      </c>
    </row>
    <row r="26" spans="1:9" ht="15.75">
      <c r="A26" s="15" t="s">
        <v>187</v>
      </c>
      <c r="G26" s="14">
        <f>SUM(B26:F26)</f>
        <v>0</v>
      </c>
      <c r="H26" s="14" t="e">
        <f t="shared" si="1"/>
        <v>#DIV/0!</v>
      </c>
      <c r="I26" s="14" t="e">
        <f t="shared" si="2"/>
        <v>#DIV/0!</v>
      </c>
    </row>
    <row r="27" spans="1:9" ht="15.75">
      <c r="A27" s="15" t="s">
        <v>188</v>
      </c>
      <c r="G27" s="14">
        <f t="shared" si="0"/>
        <v>0</v>
      </c>
      <c r="H27" s="14" t="e">
        <f t="shared" si="1"/>
        <v>#DIV/0!</v>
      </c>
      <c r="I27" s="14" t="e">
        <f t="shared" si="2"/>
        <v>#DIV/0!</v>
      </c>
    </row>
    <row r="28" spans="1:9" ht="15.75">
      <c r="A28" s="15" t="s">
        <v>189</v>
      </c>
      <c r="G28" s="14">
        <f t="shared" si="0"/>
        <v>0</v>
      </c>
      <c r="H28" s="14" t="e">
        <f t="shared" si="1"/>
        <v>#DIV/0!</v>
      </c>
      <c r="I28" s="14" t="e">
        <f t="shared" si="2"/>
        <v>#DIV/0!</v>
      </c>
    </row>
    <row r="29" spans="1:9" ht="15.75">
      <c r="A29" s="15" t="s">
        <v>190</v>
      </c>
      <c r="G29" s="14">
        <f t="shared" si="0"/>
        <v>0</v>
      </c>
      <c r="H29" s="14" t="e">
        <f t="shared" si="1"/>
        <v>#DIV/0!</v>
      </c>
      <c r="I29" s="14" t="e">
        <f t="shared" si="2"/>
        <v>#DIV/0!</v>
      </c>
    </row>
    <row r="30" spans="1:9" ht="15.75">
      <c r="A30" s="15" t="s">
        <v>191</v>
      </c>
      <c r="B30" s="14" t="s">
        <v>161</v>
      </c>
      <c r="G30" s="14">
        <f t="shared" si="0"/>
        <v>0</v>
      </c>
      <c r="H30" s="14" t="e">
        <f t="shared" si="1"/>
        <v>#DIV/0!</v>
      </c>
      <c r="I30" s="14" t="e">
        <f t="shared" si="2"/>
        <v>#DIV/0!</v>
      </c>
    </row>
    <row r="31" spans="1:9" ht="15.75">
      <c r="A31" s="15" t="s">
        <v>192</v>
      </c>
      <c r="G31" s="14">
        <f t="shared" si="0"/>
        <v>0</v>
      </c>
      <c r="H31" s="14" t="e">
        <f t="shared" si="1"/>
        <v>#DIV/0!</v>
      </c>
      <c r="I31" s="14" t="e">
        <f t="shared" si="2"/>
        <v>#DIV/0!</v>
      </c>
    </row>
    <row r="32" spans="1:9" ht="15.75">
      <c r="A32" s="15" t="s">
        <v>193</v>
      </c>
      <c r="G32" s="14">
        <f t="shared" si="0"/>
        <v>0</v>
      </c>
      <c r="H32" s="14" t="e">
        <f t="shared" si="1"/>
        <v>#DIV/0!</v>
      </c>
      <c r="I32" s="14" t="e">
        <f t="shared" si="2"/>
        <v>#DIV/0!</v>
      </c>
    </row>
    <row r="33" spans="1:9" ht="15.75">
      <c r="A33" s="15" t="s">
        <v>194</v>
      </c>
      <c r="G33" s="14">
        <f t="shared" si="0"/>
        <v>0</v>
      </c>
      <c r="H33" s="14" t="e">
        <f t="shared" si="1"/>
        <v>#DIV/0!</v>
      </c>
      <c r="I33" s="14" t="e">
        <f t="shared" si="2"/>
        <v>#DIV/0!</v>
      </c>
    </row>
    <row r="34" spans="1:9" ht="15.75">
      <c r="A34" s="15" t="s">
        <v>195</v>
      </c>
      <c r="G34" s="14">
        <f t="shared" si="0"/>
        <v>0</v>
      </c>
      <c r="H34" s="14" t="e">
        <f t="shared" si="1"/>
        <v>#DIV/0!</v>
      </c>
      <c r="I34" s="14" t="e">
        <f t="shared" si="2"/>
        <v>#DIV/0!</v>
      </c>
    </row>
    <row r="35" spans="1:9" ht="15.75">
      <c r="A35" s="15" t="s">
        <v>196</v>
      </c>
      <c r="G35" s="14">
        <f t="shared" si="0"/>
        <v>0</v>
      </c>
      <c r="H35" s="14" t="e">
        <f t="shared" si="1"/>
        <v>#DIV/0!</v>
      </c>
      <c r="I35" s="14" t="e">
        <f t="shared" si="2"/>
        <v>#DIV/0!</v>
      </c>
    </row>
    <row r="36" spans="1:9" ht="15.75">
      <c r="A36" s="15" t="s">
        <v>197</v>
      </c>
      <c r="G36" s="14">
        <f t="shared" si="0"/>
        <v>0</v>
      </c>
      <c r="H36" s="14" t="e">
        <f t="shared" si="1"/>
        <v>#DIV/0!</v>
      </c>
      <c r="I36" s="14" t="e">
        <f t="shared" si="2"/>
        <v>#DIV/0!</v>
      </c>
    </row>
    <row r="37" spans="1:9" ht="15.75">
      <c r="A37" s="15" t="s">
        <v>198</v>
      </c>
      <c r="G37" s="14">
        <f t="shared" si="0"/>
        <v>0</v>
      </c>
      <c r="H37" s="14" t="e">
        <f t="shared" si="1"/>
        <v>#DIV/0!</v>
      </c>
      <c r="I37" s="14" t="e">
        <f t="shared" si="2"/>
        <v>#DIV/0!</v>
      </c>
    </row>
    <row r="38" spans="1:9" ht="15.75">
      <c r="A38" s="15" t="s">
        <v>199</v>
      </c>
      <c r="G38" s="14">
        <f t="shared" si="0"/>
        <v>0</v>
      </c>
      <c r="H38" s="14" t="e">
        <f t="shared" si="1"/>
        <v>#DIV/0!</v>
      </c>
      <c r="I38" s="14" t="e">
        <f t="shared" si="2"/>
        <v>#DIV/0!</v>
      </c>
    </row>
    <row r="39" spans="1:9" ht="15.75">
      <c r="A39" s="15" t="s">
        <v>200</v>
      </c>
      <c r="G39" s="14">
        <f t="shared" si="0"/>
        <v>0</v>
      </c>
      <c r="H39" s="14" t="e">
        <f t="shared" si="1"/>
        <v>#DIV/0!</v>
      </c>
      <c r="I39" s="14" t="e">
        <f t="shared" si="2"/>
        <v>#DIV/0!</v>
      </c>
    </row>
    <row r="40" spans="1:9" ht="15.75">
      <c r="A40" s="15" t="s">
        <v>201</v>
      </c>
      <c r="G40" s="14">
        <f t="shared" si="0"/>
        <v>0</v>
      </c>
      <c r="H40" s="14" t="e">
        <f t="shared" si="1"/>
        <v>#DIV/0!</v>
      </c>
      <c r="I40" s="14" t="e">
        <f t="shared" si="2"/>
        <v>#DIV/0!</v>
      </c>
    </row>
    <row r="41" spans="1:9" ht="15.75">
      <c r="A41" s="15" t="s">
        <v>202</v>
      </c>
      <c r="G41" s="14">
        <f t="shared" si="0"/>
        <v>0</v>
      </c>
      <c r="H41" s="14" t="e">
        <f t="shared" si="1"/>
        <v>#DIV/0!</v>
      </c>
      <c r="I41" s="14" t="e">
        <f t="shared" si="2"/>
        <v>#DIV/0!</v>
      </c>
    </row>
    <row r="42" spans="1:9" ht="15.75">
      <c r="A42" s="15" t="s">
        <v>203</v>
      </c>
      <c r="G42" s="14">
        <f t="shared" si="0"/>
        <v>0</v>
      </c>
      <c r="H42" s="14" t="e">
        <f t="shared" si="1"/>
        <v>#DIV/0!</v>
      </c>
      <c r="I42" s="14" t="e">
        <f t="shared" si="2"/>
        <v>#DIV/0!</v>
      </c>
    </row>
    <row r="43" spans="1:9" ht="15.75">
      <c r="A43" s="15" t="s">
        <v>204</v>
      </c>
      <c r="G43" s="14">
        <f t="shared" si="0"/>
        <v>0</v>
      </c>
      <c r="H43" s="14" t="e">
        <f t="shared" si="1"/>
        <v>#DIV/0!</v>
      </c>
      <c r="I43" s="14" t="e">
        <f t="shared" si="2"/>
        <v>#DIV/0!</v>
      </c>
    </row>
    <row r="44" spans="1:9" ht="15.75">
      <c r="A44" s="15" t="s">
        <v>205</v>
      </c>
      <c r="G44" s="14">
        <f t="shared" si="0"/>
        <v>0</v>
      </c>
      <c r="H44" s="14" t="e">
        <f t="shared" si="1"/>
        <v>#DIV/0!</v>
      </c>
      <c r="I44" s="14" t="e">
        <f t="shared" si="2"/>
        <v>#DIV/0!</v>
      </c>
    </row>
    <row r="45" spans="1:9" ht="15.75">
      <c r="A45" s="15" t="s">
        <v>206</v>
      </c>
      <c r="G45" s="14">
        <f t="shared" si="0"/>
        <v>0</v>
      </c>
      <c r="H45" s="14" t="e">
        <f t="shared" si="1"/>
        <v>#DIV/0!</v>
      </c>
      <c r="I45" s="14" t="e">
        <f t="shared" si="2"/>
        <v>#DIV/0!</v>
      </c>
    </row>
    <row r="46" spans="1:9" ht="15.75">
      <c r="A46" s="15" t="s">
        <v>207</v>
      </c>
      <c r="G46" s="14">
        <f t="shared" si="0"/>
        <v>0</v>
      </c>
      <c r="H46" s="14" t="e">
        <f t="shared" si="1"/>
        <v>#DIV/0!</v>
      </c>
      <c r="I46" s="14" t="e">
        <f t="shared" si="2"/>
        <v>#DIV/0!</v>
      </c>
    </row>
    <row r="47" spans="1:9" ht="15.75">
      <c r="A47" s="15" t="s">
        <v>208</v>
      </c>
      <c r="G47" s="14">
        <f t="shared" si="0"/>
        <v>0</v>
      </c>
      <c r="H47" s="14" t="e">
        <f t="shared" si="1"/>
        <v>#DIV/0!</v>
      </c>
      <c r="I47" s="14" t="e">
        <f t="shared" si="2"/>
        <v>#DIV/0!</v>
      </c>
    </row>
    <row r="48" spans="1:9" ht="15.75">
      <c r="A48" s="15" t="s">
        <v>209</v>
      </c>
      <c r="G48" s="14">
        <f t="shared" si="0"/>
        <v>0</v>
      </c>
      <c r="H48" s="14" t="e">
        <f t="shared" si="1"/>
        <v>#DIV/0!</v>
      </c>
      <c r="I48" s="14" t="e">
        <f t="shared" si="2"/>
        <v>#DIV/0!</v>
      </c>
    </row>
    <row r="49" spans="1:9" ht="15.75">
      <c r="A49" s="15" t="s">
        <v>210</v>
      </c>
      <c r="G49" s="14">
        <f t="shared" si="0"/>
        <v>0</v>
      </c>
      <c r="H49" s="14" t="e">
        <f t="shared" si="1"/>
        <v>#DIV/0!</v>
      </c>
      <c r="I49" s="14" t="e">
        <f t="shared" si="2"/>
        <v>#DIV/0!</v>
      </c>
    </row>
    <row r="50" spans="1:9" ht="15.75">
      <c r="A50" s="15" t="s">
        <v>211</v>
      </c>
      <c r="G50" s="14">
        <f t="shared" si="0"/>
        <v>0</v>
      </c>
      <c r="H50" s="14" t="e">
        <f t="shared" si="1"/>
        <v>#DIV/0!</v>
      </c>
      <c r="I50" s="14" t="e">
        <f t="shared" si="2"/>
        <v>#DIV/0!</v>
      </c>
    </row>
    <row r="51" spans="1:9" ht="15.75">
      <c r="A51" s="15" t="s">
        <v>212</v>
      </c>
      <c r="G51" s="14">
        <f t="shared" si="0"/>
        <v>0</v>
      </c>
      <c r="H51" s="14" t="e">
        <f t="shared" si="1"/>
        <v>#DIV/0!</v>
      </c>
      <c r="I51" s="14" t="e">
        <f t="shared" si="2"/>
        <v>#DIV/0!</v>
      </c>
    </row>
    <row r="52" spans="1:9" ht="15.75">
      <c r="A52" s="15" t="s">
        <v>213</v>
      </c>
      <c r="G52" s="14">
        <f t="shared" si="0"/>
        <v>0</v>
      </c>
      <c r="H52" s="14" t="e">
        <f t="shared" si="1"/>
        <v>#DIV/0!</v>
      </c>
      <c r="I52" s="14" t="e">
        <f t="shared" si="2"/>
        <v>#DIV/0!</v>
      </c>
    </row>
    <row r="53" spans="1:9" ht="15.75">
      <c r="A53" s="15" t="s">
        <v>214</v>
      </c>
      <c r="G53" s="14">
        <f t="shared" si="0"/>
        <v>0</v>
      </c>
      <c r="H53" s="14" t="e">
        <f t="shared" si="1"/>
        <v>#DIV/0!</v>
      </c>
      <c r="I53" s="14" t="e">
        <f t="shared" si="2"/>
        <v>#DIV/0!</v>
      </c>
    </row>
    <row r="54" spans="1:9" ht="15.75">
      <c r="A54" s="15" t="s">
        <v>215</v>
      </c>
      <c r="G54" s="14">
        <f t="shared" si="0"/>
        <v>0</v>
      </c>
      <c r="H54" s="14" t="e">
        <f t="shared" si="1"/>
        <v>#DIV/0!</v>
      </c>
      <c r="I54" s="14" t="e">
        <f t="shared" si="2"/>
        <v>#DIV/0!</v>
      </c>
    </row>
    <row r="55" spans="1:9" ht="15.75">
      <c r="A55" s="15" t="s">
        <v>216</v>
      </c>
      <c r="G55" s="14">
        <f t="shared" si="0"/>
        <v>0</v>
      </c>
      <c r="H55" s="14" t="e">
        <f t="shared" si="1"/>
        <v>#DIV/0!</v>
      </c>
      <c r="I55" s="14" t="e">
        <f t="shared" si="2"/>
        <v>#DIV/0!</v>
      </c>
    </row>
    <row r="56" spans="1:9" ht="15.75">
      <c r="A56" s="15" t="s">
        <v>217</v>
      </c>
      <c r="G56" s="14">
        <f t="shared" si="0"/>
        <v>0</v>
      </c>
      <c r="H56" s="14" t="e">
        <f t="shared" si="1"/>
        <v>#DIV/0!</v>
      </c>
      <c r="I56" s="14" t="e">
        <f t="shared" si="2"/>
        <v>#DIV/0!</v>
      </c>
    </row>
    <row r="57" spans="1:9" ht="15.75">
      <c r="A57" s="15" t="s">
        <v>218</v>
      </c>
      <c r="G57" s="14">
        <f t="shared" si="0"/>
        <v>0</v>
      </c>
      <c r="H57" s="14" t="e">
        <f t="shared" si="1"/>
        <v>#DIV/0!</v>
      </c>
      <c r="I57" s="14" t="e">
        <f t="shared" si="2"/>
        <v>#DIV/0!</v>
      </c>
    </row>
    <row r="58" spans="1:9" ht="15.75">
      <c r="A58" s="15" t="s">
        <v>219</v>
      </c>
      <c r="G58" s="14">
        <f t="shared" si="0"/>
        <v>0</v>
      </c>
      <c r="H58" s="14" t="e">
        <f t="shared" si="1"/>
        <v>#DIV/0!</v>
      </c>
      <c r="I58" s="14" t="e">
        <f t="shared" si="2"/>
        <v>#DIV/0!</v>
      </c>
    </row>
    <row r="59" spans="1:9" ht="15.75">
      <c r="A59" s="15" t="s">
        <v>220</v>
      </c>
      <c r="G59" s="14">
        <f t="shared" si="0"/>
        <v>0</v>
      </c>
      <c r="H59" s="14" t="e">
        <f t="shared" si="1"/>
        <v>#DIV/0!</v>
      </c>
      <c r="I59" s="14" t="e">
        <f t="shared" si="2"/>
        <v>#DIV/0!</v>
      </c>
    </row>
    <row r="60" spans="1:9" ht="15.75">
      <c r="A60" s="15" t="s">
        <v>221</v>
      </c>
      <c r="G60" s="14">
        <f t="shared" si="0"/>
        <v>0</v>
      </c>
      <c r="H60" s="14" t="e">
        <f t="shared" si="1"/>
        <v>#DIV/0!</v>
      </c>
      <c r="I60" s="14" t="e">
        <f t="shared" si="2"/>
        <v>#DIV/0!</v>
      </c>
    </row>
    <row r="61" spans="1:9" ht="15.75">
      <c r="A61" s="15" t="s">
        <v>222</v>
      </c>
      <c r="G61" s="14">
        <f t="shared" si="0"/>
        <v>0</v>
      </c>
      <c r="H61" s="14" t="e">
        <f t="shared" si="1"/>
        <v>#DIV/0!</v>
      </c>
      <c r="I61" s="14" t="e">
        <f t="shared" si="2"/>
        <v>#DIV/0!</v>
      </c>
    </row>
    <row r="62" spans="1:9" ht="15.75">
      <c r="A62" s="15" t="s">
        <v>223</v>
      </c>
      <c r="G62" s="14">
        <f t="shared" si="0"/>
        <v>0</v>
      </c>
      <c r="H62" s="14" t="e">
        <f t="shared" si="1"/>
        <v>#DIV/0!</v>
      </c>
      <c r="I62" s="14" t="e">
        <f t="shared" si="2"/>
        <v>#DIV/0!</v>
      </c>
    </row>
    <row r="63" spans="1:9" ht="15.75">
      <c r="A63" s="15" t="s">
        <v>224</v>
      </c>
      <c r="G63" s="14">
        <f t="shared" si="0"/>
        <v>0</v>
      </c>
      <c r="H63" s="14" t="e">
        <f t="shared" si="1"/>
        <v>#DIV/0!</v>
      </c>
      <c r="I63" s="14" t="e">
        <f t="shared" si="2"/>
        <v>#DIV/0!</v>
      </c>
    </row>
    <row r="64" spans="1:9" ht="15.75">
      <c r="A64" s="15" t="s">
        <v>225</v>
      </c>
      <c r="G64" s="14">
        <f t="shared" si="0"/>
        <v>0</v>
      </c>
      <c r="H64" s="14" t="e">
        <f t="shared" si="1"/>
        <v>#DIV/0!</v>
      </c>
      <c r="I64" s="14" t="e">
        <f t="shared" si="2"/>
        <v>#DIV/0!</v>
      </c>
    </row>
    <row r="65" spans="1:9" ht="15.75">
      <c r="A65" s="15" t="s">
        <v>226</v>
      </c>
      <c r="G65" s="14">
        <f t="shared" si="0"/>
        <v>0</v>
      </c>
      <c r="H65" s="14" t="e">
        <f t="shared" si="1"/>
        <v>#DIV/0!</v>
      </c>
      <c r="I65" s="14" t="e">
        <f t="shared" si="2"/>
        <v>#DIV/0!</v>
      </c>
    </row>
    <row r="66" spans="1:9" ht="15.75">
      <c r="A66" s="15" t="s">
        <v>227</v>
      </c>
      <c r="G66" s="14">
        <f t="shared" si="0"/>
        <v>0</v>
      </c>
      <c r="H66" s="14" t="e">
        <f t="shared" si="1"/>
        <v>#DIV/0!</v>
      </c>
      <c r="I66" s="14" t="e">
        <f t="shared" si="2"/>
        <v>#DIV/0!</v>
      </c>
    </row>
    <row r="67" spans="1:9" ht="15.75">
      <c r="A67" s="15" t="s">
        <v>228</v>
      </c>
      <c r="G67" s="14">
        <f t="shared" si="0"/>
        <v>0</v>
      </c>
      <c r="H67" s="14" t="e">
        <f t="shared" si="1"/>
        <v>#DIV/0!</v>
      </c>
      <c r="I67" s="14" t="e">
        <f t="shared" si="2"/>
        <v>#DIV/0!</v>
      </c>
    </row>
    <row r="68" spans="1:9" ht="15.75">
      <c r="A68" s="15" t="s">
        <v>229</v>
      </c>
      <c r="G68" s="14">
        <f t="shared" si="0"/>
        <v>0</v>
      </c>
      <c r="H68" s="14" t="e">
        <f t="shared" si="1"/>
        <v>#DIV/0!</v>
      </c>
      <c r="I68" s="14" t="e">
        <f t="shared" si="2"/>
        <v>#DIV/0!</v>
      </c>
    </row>
    <row r="69" spans="1:9" ht="15.75">
      <c r="A69" s="15" t="s">
        <v>230</v>
      </c>
      <c r="G69" s="14">
        <f t="shared" si="0"/>
        <v>0</v>
      </c>
      <c r="H69" s="14" t="e">
        <f t="shared" si="1"/>
        <v>#DIV/0!</v>
      </c>
      <c r="I69" s="14" t="e">
        <f t="shared" si="2"/>
        <v>#DIV/0!</v>
      </c>
    </row>
    <row r="70" spans="1:9" ht="15.75">
      <c r="A70" s="15" t="s">
        <v>231</v>
      </c>
      <c r="G70" s="14">
        <f t="shared" si="0"/>
        <v>0</v>
      </c>
      <c r="H70" s="14" t="e">
        <f aca="true" t="shared" si="3" ref="H70:H118">AVERAGE(B70:F70)</f>
        <v>#DIV/0!</v>
      </c>
      <c r="I70" s="14" t="e">
        <f aca="true" t="shared" si="4" ref="I70:I118">STDEV(B70:F70)</f>
        <v>#DIV/0!</v>
      </c>
    </row>
    <row r="71" spans="1:9" ht="15.75">
      <c r="A71" s="15" t="s">
        <v>232</v>
      </c>
      <c r="G71" s="14">
        <f t="shared" si="0"/>
        <v>0</v>
      </c>
      <c r="H71" s="14" t="e">
        <f t="shared" si="3"/>
        <v>#DIV/0!</v>
      </c>
      <c r="I71" s="14" t="e">
        <f t="shared" si="4"/>
        <v>#DIV/0!</v>
      </c>
    </row>
    <row r="72" spans="1:9" ht="15.75">
      <c r="A72" s="15" t="s">
        <v>233</v>
      </c>
      <c r="G72" s="14">
        <f t="shared" si="0"/>
        <v>0</v>
      </c>
      <c r="H72" s="14" t="e">
        <f t="shared" si="3"/>
        <v>#DIV/0!</v>
      </c>
      <c r="I72" s="14" t="e">
        <f t="shared" si="4"/>
        <v>#DIV/0!</v>
      </c>
    </row>
    <row r="73" spans="1:9" ht="15.75">
      <c r="A73" s="15" t="s">
        <v>234</v>
      </c>
      <c r="G73" s="14">
        <f aca="true" t="shared" si="5" ref="G73:G118">SUM(B73:F73)</f>
        <v>0</v>
      </c>
      <c r="H73" s="14" t="e">
        <f t="shared" si="3"/>
        <v>#DIV/0!</v>
      </c>
      <c r="I73" s="14" t="e">
        <f t="shared" si="4"/>
        <v>#DIV/0!</v>
      </c>
    </row>
    <row r="74" spans="1:9" ht="15.75">
      <c r="A74" s="15" t="s">
        <v>235</v>
      </c>
      <c r="G74" s="14">
        <f t="shared" si="5"/>
        <v>0</v>
      </c>
      <c r="H74" s="14" t="e">
        <f t="shared" si="3"/>
        <v>#DIV/0!</v>
      </c>
      <c r="I74" s="14" t="e">
        <f t="shared" si="4"/>
        <v>#DIV/0!</v>
      </c>
    </row>
    <row r="75" spans="1:9" ht="15.75">
      <c r="A75" s="15" t="s">
        <v>236</v>
      </c>
      <c r="G75" s="14">
        <f t="shared" si="5"/>
        <v>0</v>
      </c>
      <c r="H75" s="14" t="e">
        <f t="shared" si="3"/>
        <v>#DIV/0!</v>
      </c>
      <c r="I75" s="14" t="e">
        <f t="shared" si="4"/>
        <v>#DIV/0!</v>
      </c>
    </row>
    <row r="76" spans="1:9" ht="15.75">
      <c r="A76" s="15" t="s">
        <v>237</v>
      </c>
      <c r="G76" s="14">
        <f t="shared" si="5"/>
        <v>0</v>
      </c>
      <c r="H76" s="14" t="e">
        <f t="shared" si="3"/>
        <v>#DIV/0!</v>
      </c>
      <c r="I76" s="14" t="e">
        <f t="shared" si="4"/>
        <v>#DIV/0!</v>
      </c>
    </row>
    <row r="77" spans="1:9" ht="15.75">
      <c r="A77" s="15" t="s">
        <v>238</v>
      </c>
      <c r="G77" s="14">
        <f t="shared" si="5"/>
        <v>0</v>
      </c>
      <c r="H77" s="14" t="e">
        <f t="shared" si="3"/>
        <v>#DIV/0!</v>
      </c>
      <c r="I77" s="14" t="e">
        <f t="shared" si="4"/>
        <v>#DIV/0!</v>
      </c>
    </row>
    <row r="78" spans="1:9" ht="15.75">
      <c r="A78" s="15" t="s">
        <v>239</v>
      </c>
      <c r="G78" s="14">
        <f t="shared" si="5"/>
        <v>0</v>
      </c>
      <c r="H78" s="14" t="e">
        <f t="shared" si="3"/>
        <v>#DIV/0!</v>
      </c>
      <c r="I78" s="14" t="e">
        <f t="shared" si="4"/>
        <v>#DIV/0!</v>
      </c>
    </row>
    <row r="79" spans="1:9" ht="15.75">
      <c r="A79" s="15" t="s">
        <v>240</v>
      </c>
      <c r="G79" s="14">
        <f t="shared" si="5"/>
        <v>0</v>
      </c>
      <c r="H79" s="14" t="e">
        <f t="shared" si="3"/>
        <v>#DIV/0!</v>
      </c>
      <c r="I79" s="14" t="e">
        <f t="shared" si="4"/>
        <v>#DIV/0!</v>
      </c>
    </row>
    <row r="80" spans="1:9" ht="15.75">
      <c r="A80" s="15" t="s">
        <v>241</v>
      </c>
      <c r="G80" s="14">
        <f t="shared" si="5"/>
        <v>0</v>
      </c>
      <c r="H80" s="14" t="e">
        <f t="shared" si="3"/>
        <v>#DIV/0!</v>
      </c>
      <c r="I80" s="14" t="e">
        <f t="shared" si="4"/>
        <v>#DIV/0!</v>
      </c>
    </row>
    <row r="81" spans="1:9" ht="15.75">
      <c r="A81" s="15" t="s">
        <v>242</v>
      </c>
      <c r="G81" s="14">
        <f t="shared" si="5"/>
        <v>0</v>
      </c>
      <c r="H81" s="14" t="e">
        <f t="shared" si="3"/>
        <v>#DIV/0!</v>
      </c>
      <c r="I81" s="14" t="e">
        <f t="shared" si="4"/>
        <v>#DIV/0!</v>
      </c>
    </row>
    <row r="82" spans="1:9" ht="15.75">
      <c r="A82" s="15" t="s">
        <v>243</v>
      </c>
      <c r="G82" s="14">
        <f t="shared" si="5"/>
        <v>0</v>
      </c>
      <c r="H82" s="14" t="e">
        <f t="shared" si="3"/>
        <v>#DIV/0!</v>
      </c>
      <c r="I82" s="14" t="e">
        <f t="shared" si="4"/>
        <v>#DIV/0!</v>
      </c>
    </row>
    <row r="83" spans="1:9" ht="15.75">
      <c r="A83" s="15" t="s">
        <v>244</v>
      </c>
      <c r="G83" s="14">
        <f t="shared" si="5"/>
        <v>0</v>
      </c>
      <c r="H83" s="14" t="e">
        <f t="shared" si="3"/>
        <v>#DIV/0!</v>
      </c>
      <c r="I83" s="14" t="e">
        <f t="shared" si="4"/>
        <v>#DIV/0!</v>
      </c>
    </row>
    <row r="84" spans="1:9" ht="15.75">
      <c r="A84" s="15" t="s">
        <v>245</v>
      </c>
      <c r="G84" s="14">
        <f t="shared" si="5"/>
        <v>0</v>
      </c>
      <c r="H84" s="14" t="e">
        <f t="shared" si="3"/>
        <v>#DIV/0!</v>
      </c>
      <c r="I84" s="14" t="e">
        <f t="shared" si="4"/>
        <v>#DIV/0!</v>
      </c>
    </row>
    <row r="85" spans="1:9" ht="15.75">
      <c r="A85" s="15" t="s">
        <v>246</v>
      </c>
      <c r="G85" s="14">
        <f t="shared" si="5"/>
        <v>0</v>
      </c>
      <c r="H85" s="14" t="e">
        <f t="shared" si="3"/>
        <v>#DIV/0!</v>
      </c>
      <c r="I85" s="14" t="e">
        <f t="shared" si="4"/>
        <v>#DIV/0!</v>
      </c>
    </row>
    <row r="86" spans="1:9" ht="15.75">
      <c r="A86" s="15" t="s">
        <v>247</v>
      </c>
      <c r="G86" s="14">
        <f t="shared" si="5"/>
        <v>0</v>
      </c>
      <c r="H86" s="14" t="e">
        <f t="shared" si="3"/>
        <v>#DIV/0!</v>
      </c>
      <c r="I86" s="14" t="e">
        <f t="shared" si="4"/>
        <v>#DIV/0!</v>
      </c>
    </row>
    <row r="87" spans="1:9" ht="15.75">
      <c r="A87" s="15" t="s">
        <v>248</v>
      </c>
      <c r="G87" s="14">
        <f t="shared" si="5"/>
        <v>0</v>
      </c>
      <c r="H87" s="14" t="e">
        <f t="shared" si="3"/>
        <v>#DIV/0!</v>
      </c>
      <c r="I87" s="14" t="e">
        <f t="shared" si="4"/>
        <v>#DIV/0!</v>
      </c>
    </row>
    <row r="88" spans="1:9" ht="15.75">
      <c r="A88" s="15" t="s">
        <v>249</v>
      </c>
      <c r="G88" s="14">
        <f t="shared" si="5"/>
        <v>0</v>
      </c>
      <c r="H88" s="14" t="e">
        <f t="shared" si="3"/>
        <v>#DIV/0!</v>
      </c>
      <c r="I88" s="14" t="e">
        <f t="shared" si="4"/>
        <v>#DIV/0!</v>
      </c>
    </row>
    <row r="89" spans="1:9" ht="15.75">
      <c r="A89" s="15" t="s">
        <v>250</v>
      </c>
      <c r="G89" s="14">
        <f t="shared" si="5"/>
        <v>0</v>
      </c>
      <c r="H89" s="14" t="e">
        <f t="shared" si="3"/>
        <v>#DIV/0!</v>
      </c>
      <c r="I89" s="14" t="e">
        <f t="shared" si="4"/>
        <v>#DIV/0!</v>
      </c>
    </row>
    <row r="90" spans="1:9" ht="15.75">
      <c r="A90" s="15" t="s">
        <v>251</v>
      </c>
      <c r="G90" s="14">
        <f t="shared" si="5"/>
        <v>0</v>
      </c>
      <c r="H90" s="14" t="e">
        <f t="shared" si="3"/>
        <v>#DIV/0!</v>
      </c>
      <c r="I90" s="14" t="e">
        <f t="shared" si="4"/>
        <v>#DIV/0!</v>
      </c>
    </row>
    <row r="91" spans="1:9" ht="15.75">
      <c r="A91" s="15" t="s">
        <v>252</v>
      </c>
      <c r="G91" s="14">
        <f t="shared" si="5"/>
        <v>0</v>
      </c>
      <c r="H91" s="14" t="e">
        <f t="shared" si="3"/>
        <v>#DIV/0!</v>
      </c>
      <c r="I91" s="14" t="e">
        <f t="shared" si="4"/>
        <v>#DIV/0!</v>
      </c>
    </row>
    <row r="92" spans="1:9" ht="15.75">
      <c r="A92" s="15" t="s">
        <v>253</v>
      </c>
      <c r="G92" s="14">
        <f t="shared" si="5"/>
        <v>0</v>
      </c>
      <c r="H92" s="14" t="e">
        <f t="shared" si="3"/>
        <v>#DIV/0!</v>
      </c>
      <c r="I92" s="14" t="e">
        <f t="shared" si="4"/>
        <v>#DIV/0!</v>
      </c>
    </row>
    <row r="93" spans="1:9" ht="15.75">
      <c r="A93" s="15" t="s">
        <v>254</v>
      </c>
      <c r="G93" s="14">
        <f t="shared" si="5"/>
        <v>0</v>
      </c>
      <c r="H93" s="14" t="e">
        <f t="shared" si="3"/>
        <v>#DIV/0!</v>
      </c>
      <c r="I93" s="14" t="e">
        <f t="shared" si="4"/>
        <v>#DIV/0!</v>
      </c>
    </row>
    <row r="94" spans="1:9" ht="15.75">
      <c r="A94" s="15" t="s">
        <v>255</v>
      </c>
      <c r="G94" s="14">
        <f t="shared" si="5"/>
        <v>0</v>
      </c>
      <c r="H94" s="14" t="e">
        <f t="shared" si="3"/>
        <v>#DIV/0!</v>
      </c>
      <c r="I94" s="14" t="e">
        <f t="shared" si="4"/>
        <v>#DIV/0!</v>
      </c>
    </row>
    <row r="95" spans="1:9" ht="15.75">
      <c r="A95" s="15" t="s">
        <v>256</v>
      </c>
      <c r="G95" s="14">
        <f t="shared" si="5"/>
        <v>0</v>
      </c>
      <c r="H95" s="14" t="e">
        <f t="shared" si="3"/>
        <v>#DIV/0!</v>
      </c>
      <c r="I95" s="14" t="e">
        <f t="shared" si="4"/>
        <v>#DIV/0!</v>
      </c>
    </row>
    <row r="96" spans="1:9" ht="15.75">
      <c r="A96" s="15" t="s">
        <v>13</v>
      </c>
      <c r="G96" s="14">
        <f t="shared" si="5"/>
        <v>0</v>
      </c>
      <c r="H96" s="14" t="e">
        <f t="shared" si="3"/>
        <v>#DIV/0!</v>
      </c>
      <c r="I96" s="14" t="e">
        <f t="shared" si="4"/>
        <v>#DIV/0!</v>
      </c>
    </row>
    <row r="97" spans="1:9" ht="15.75">
      <c r="A97" s="15" t="s">
        <v>14</v>
      </c>
      <c r="G97" s="14">
        <f t="shared" si="5"/>
        <v>0</v>
      </c>
      <c r="H97" s="14" t="e">
        <f t="shared" si="3"/>
        <v>#DIV/0!</v>
      </c>
      <c r="I97" s="14" t="e">
        <f t="shared" si="4"/>
        <v>#DIV/0!</v>
      </c>
    </row>
    <row r="98" spans="1:9" ht="15.75">
      <c r="A98" s="15" t="s">
        <v>15</v>
      </c>
      <c r="G98" s="14">
        <f t="shared" si="5"/>
        <v>0</v>
      </c>
      <c r="H98" s="14" t="e">
        <f t="shared" si="3"/>
        <v>#DIV/0!</v>
      </c>
      <c r="I98" s="14" t="e">
        <f t="shared" si="4"/>
        <v>#DIV/0!</v>
      </c>
    </row>
    <row r="99" spans="1:9" ht="15.75">
      <c r="A99" s="15" t="s">
        <v>16</v>
      </c>
      <c r="G99" s="14">
        <f t="shared" si="5"/>
        <v>0</v>
      </c>
      <c r="H99" s="14" t="e">
        <f t="shared" si="3"/>
        <v>#DIV/0!</v>
      </c>
      <c r="I99" s="14" t="e">
        <f t="shared" si="4"/>
        <v>#DIV/0!</v>
      </c>
    </row>
    <row r="100" spans="1:9" ht="15.75">
      <c r="A100" s="15" t="s">
        <v>17</v>
      </c>
      <c r="G100" s="14">
        <f t="shared" si="5"/>
        <v>0</v>
      </c>
      <c r="H100" s="14" t="e">
        <f t="shared" si="3"/>
        <v>#DIV/0!</v>
      </c>
      <c r="I100" s="14" t="e">
        <f t="shared" si="4"/>
        <v>#DIV/0!</v>
      </c>
    </row>
    <row r="101" spans="1:9" ht="15.75">
      <c r="A101" s="15" t="s">
        <v>18</v>
      </c>
      <c r="G101" s="14">
        <f t="shared" si="5"/>
        <v>0</v>
      </c>
      <c r="H101" s="14" t="e">
        <f t="shared" si="3"/>
        <v>#DIV/0!</v>
      </c>
      <c r="I101" s="14" t="e">
        <f t="shared" si="4"/>
        <v>#DIV/0!</v>
      </c>
    </row>
    <row r="102" spans="1:9" ht="15.75">
      <c r="A102" s="15" t="s">
        <v>19</v>
      </c>
      <c r="G102" s="14">
        <f t="shared" si="5"/>
        <v>0</v>
      </c>
      <c r="H102" s="14" t="e">
        <f t="shared" si="3"/>
        <v>#DIV/0!</v>
      </c>
      <c r="I102" s="14" t="e">
        <f t="shared" si="4"/>
        <v>#DIV/0!</v>
      </c>
    </row>
    <row r="103" spans="1:9" ht="15.75">
      <c r="A103" s="15" t="s">
        <v>20</v>
      </c>
      <c r="G103" s="14">
        <f t="shared" si="5"/>
        <v>0</v>
      </c>
      <c r="H103" s="14" t="e">
        <f t="shared" si="3"/>
        <v>#DIV/0!</v>
      </c>
      <c r="I103" s="14" t="e">
        <f t="shared" si="4"/>
        <v>#DIV/0!</v>
      </c>
    </row>
    <row r="104" spans="1:9" ht="15.75">
      <c r="A104" s="15" t="s">
        <v>21</v>
      </c>
      <c r="G104" s="14">
        <f t="shared" si="5"/>
        <v>0</v>
      </c>
      <c r="H104" s="14" t="e">
        <f t="shared" si="3"/>
        <v>#DIV/0!</v>
      </c>
      <c r="I104" s="14" t="e">
        <f t="shared" si="4"/>
        <v>#DIV/0!</v>
      </c>
    </row>
    <row r="105" spans="1:9" ht="15.75">
      <c r="A105" s="15" t="s">
        <v>22</v>
      </c>
      <c r="G105" s="14">
        <f t="shared" si="5"/>
        <v>0</v>
      </c>
      <c r="H105" s="14" t="e">
        <f t="shared" si="3"/>
        <v>#DIV/0!</v>
      </c>
      <c r="I105" s="14" t="e">
        <f t="shared" si="4"/>
        <v>#DIV/0!</v>
      </c>
    </row>
    <row r="106" spans="1:9" ht="15.75">
      <c r="A106" s="15" t="s">
        <v>163</v>
      </c>
      <c r="G106" s="14">
        <f t="shared" si="5"/>
        <v>0</v>
      </c>
      <c r="H106" s="14" t="e">
        <f t="shared" si="3"/>
        <v>#DIV/0!</v>
      </c>
      <c r="I106" s="14" t="e">
        <f t="shared" si="4"/>
        <v>#DIV/0!</v>
      </c>
    </row>
    <row r="107" spans="1:9" ht="15.75">
      <c r="A107" s="15" t="s">
        <v>164</v>
      </c>
      <c r="G107" s="14">
        <f t="shared" si="5"/>
        <v>0</v>
      </c>
      <c r="H107" s="14" t="e">
        <f t="shared" si="3"/>
        <v>#DIV/0!</v>
      </c>
      <c r="I107" s="14" t="e">
        <f t="shared" si="4"/>
        <v>#DIV/0!</v>
      </c>
    </row>
    <row r="108" spans="1:9" ht="15.75">
      <c r="A108" s="15" t="s">
        <v>165</v>
      </c>
      <c r="G108" s="14">
        <f t="shared" si="5"/>
        <v>0</v>
      </c>
      <c r="H108" s="14" t="e">
        <f t="shared" si="3"/>
        <v>#DIV/0!</v>
      </c>
      <c r="I108" s="14" t="e">
        <f t="shared" si="4"/>
        <v>#DIV/0!</v>
      </c>
    </row>
    <row r="109" spans="1:9" ht="15.75">
      <c r="A109" s="15" t="s">
        <v>166</v>
      </c>
      <c r="G109" s="14">
        <f t="shared" si="5"/>
        <v>0</v>
      </c>
      <c r="H109" s="14" t="e">
        <f t="shared" si="3"/>
        <v>#DIV/0!</v>
      </c>
      <c r="I109" s="14" t="e">
        <f t="shared" si="4"/>
        <v>#DIV/0!</v>
      </c>
    </row>
    <row r="110" spans="1:9" ht="15.75">
      <c r="A110" s="15" t="s">
        <v>167</v>
      </c>
      <c r="G110" s="14">
        <f t="shared" si="5"/>
        <v>0</v>
      </c>
      <c r="H110" s="14" t="e">
        <f t="shared" si="3"/>
        <v>#DIV/0!</v>
      </c>
      <c r="I110" s="14" t="e">
        <f t="shared" si="4"/>
        <v>#DIV/0!</v>
      </c>
    </row>
    <row r="111" spans="1:9" ht="15.75">
      <c r="A111" s="15" t="s">
        <v>168</v>
      </c>
      <c r="G111" s="14">
        <f t="shared" si="5"/>
        <v>0</v>
      </c>
      <c r="H111" s="14" t="e">
        <f t="shared" si="3"/>
        <v>#DIV/0!</v>
      </c>
      <c r="I111" s="14" t="e">
        <f t="shared" si="4"/>
        <v>#DIV/0!</v>
      </c>
    </row>
    <row r="112" spans="1:9" ht="15.75">
      <c r="A112" s="15" t="s">
        <v>169</v>
      </c>
      <c r="G112" s="14">
        <f t="shared" si="5"/>
        <v>0</v>
      </c>
      <c r="H112" s="14" t="e">
        <f t="shared" si="3"/>
        <v>#DIV/0!</v>
      </c>
      <c r="I112" s="14" t="e">
        <f t="shared" si="4"/>
        <v>#DIV/0!</v>
      </c>
    </row>
    <row r="113" spans="1:9" ht="15.75">
      <c r="A113" s="15" t="s">
        <v>170</v>
      </c>
      <c r="G113" s="14">
        <f t="shared" si="5"/>
        <v>0</v>
      </c>
      <c r="H113" s="14" t="e">
        <f t="shared" si="3"/>
        <v>#DIV/0!</v>
      </c>
      <c r="I113" s="14" t="e">
        <f t="shared" si="4"/>
        <v>#DIV/0!</v>
      </c>
    </row>
    <row r="114" spans="1:9" ht="15.75">
      <c r="A114" s="15" t="s">
        <v>171</v>
      </c>
      <c r="G114" s="14">
        <f t="shared" si="5"/>
        <v>0</v>
      </c>
      <c r="H114" s="14" t="e">
        <f t="shared" si="3"/>
        <v>#DIV/0!</v>
      </c>
      <c r="I114" s="14" t="e">
        <f t="shared" si="4"/>
        <v>#DIV/0!</v>
      </c>
    </row>
    <row r="115" spans="1:9" ht="15.75">
      <c r="A115" s="15" t="s">
        <v>172</v>
      </c>
      <c r="G115" s="14">
        <f t="shared" si="5"/>
        <v>0</v>
      </c>
      <c r="H115" s="14" t="e">
        <f t="shared" si="3"/>
        <v>#DIV/0!</v>
      </c>
      <c r="I115" s="14" t="e">
        <f t="shared" si="4"/>
        <v>#DIV/0!</v>
      </c>
    </row>
    <row r="116" spans="1:9" ht="15.75">
      <c r="A116" s="15" t="s">
        <v>173</v>
      </c>
      <c r="G116" s="14">
        <f t="shared" si="5"/>
        <v>0</v>
      </c>
      <c r="H116" s="14" t="e">
        <f t="shared" si="3"/>
        <v>#DIV/0!</v>
      </c>
      <c r="I116" s="14" t="e">
        <f t="shared" si="4"/>
        <v>#DIV/0!</v>
      </c>
    </row>
    <row r="117" spans="1:9" ht="15.75">
      <c r="A117" s="15" t="s">
        <v>174</v>
      </c>
      <c r="G117" s="14">
        <f t="shared" si="5"/>
        <v>0</v>
      </c>
      <c r="H117" s="14" t="e">
        <f t="shared" si="3"/>
        <v>#DIV/0!</v>
      </c>
      <c r="I117" s="14" t="e">
        <f t="shared" si="4"/>
        <v>#DIV/0!</v>
      </c>
    </row>
    <row r="118" spans="1:9" ht="15.75">
      <c r="A118" s="15"/>
      <c r="G118" s="14">
        <f t="shared" si="5"/>
        <v>0</v>
      </c>
      <c r="H118" s="14" t="e">
        <f t="shared" si="3"/>
        <v>#DIV/0!</v>
      </c>
      <c r="I118" s="14" t="e">
        <f t="shared" si="4"/>
        <v>#DIV/0!</v>
      </c>
    </row>
    <row r="120" ht="15.75">
      <c r="A120" s="15"/>
    </row>
  </sheetData>
  <autoFilter ref="A5:I5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Ag. &amp; Forestry</dc:creator>
  <cp:keywords/>
  <dc:description/>
  <cp:lastModifiedBy>Norman Herr</cp:lastModifiedBy>
  <dcterms:created xsi:type="dcterms:W3CDTF">2000-12-12T16:29:54Z</dcterms:created>
  <dcterms:modified xsi:type="dcterms:W3CDTF">2000-12-13T19:05:07Z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