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9620" windowHeight="12140" activeTab="0"/>
  </bookViews>
  <sheets>
    <sheet name="Pitching" sheetId="1" r:id="rId1"/>
    <sheet name="Batting" sheetId="2" r:id="rId2"/>
  </sheets>
  <definedNames>
    <definedName name="HTML_CodePage" hidden="1">1252</definedName>
    <definedName name="HTML_Control" hidden="1">{"'Sheet1'!$A$1:$T$17"}</definedName>
    <definedName name="HTML_Description" hidden="1">""</definedName>
    <definedName name="HTML_Email" hidden="1">""</definedName>
    <definedName name="HTML_Header" hidden="1">""</definedName>
    <definedName name="HTML_LastUpdate" hidden="1">"05/09/2002"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documents\batting.htm"</definedName>
    <definedName name="HTML_Title" hidden="1">"Batting Statistics"</definedName>
    <definedName name="TABLE" localSheetId="0">'Pitching'!$A$2:$T$2</definedName>
  </definedNames>
  <calcPr calcMode="autoNoTable" fullCalcOnLoad="1" iterate="1" iterateCount="1" iterateDelta="0.001"/>
</workbook>
</file>

<file path=xl/sharedStrings.xml><?xml version="1.0" encoding="utf-8"?>
<sst xmlns="http://schemas.openxmlformats.org/spreadsheetml/2006/main" count="142" uniqueCount="89">
  <si>
    <t>PA</t>
  </si>
  <si>
    <t>AB</t>
  </si>
  <si>
    <t>H</t>
  </si>
  <si>
    <t>HR</t>
  </si>
  <si>
    <t>BB</t>
  </si>
  <si>
    <t>SB</t>
  </si>
  <si>
    <t>SBA</t>
  </si>
  <si>
    <t>1b</t>
  </si>
  <si>
    <t>2b</t>
  </si>
  <si>
    <t>3b</t>
  </si>
  <si>
    <t>Ks</t>
  </si>
  <si>
    <t>RBI</t>
  </si>
  <si>
    <t>RUNS</t>
  </si>
  <si>
    <t>BA</t>
  </si>
  <si>
    <t>OB%</t>
  </si>
  <si>
    <t>Slug%</t>
  </si>
  <si>
    <t>ROE</t>
  </si>
  <si>
    <t>SB%</t>
  </si>
  <si>
    <t>#</t>
  </si>
  <si>
    <t>Name</t>
  </si>
  <si>
    <t>Team Totals</t>
  </si>
  <si>
    <t>Plate Appearances</t>
  </si>
  <si>
    <t>At Bats</t>
  </si>
  <si>
    <t>Hits</t>
  </si>
  <si>
    <t>Singles</t>
  </si>
  <si>
    <t>Doubles</t>
  </si>
  <si>
    <t>Triples</t>
  </si>
  <si>
    <t>Home Runs</t>
  </si>
  <si>
    <t>Reached base on Error</t>
  </si>
  <si>
    <t>Walks</t>
  </si>
  <si>
    <t>Strike Outs</t>
  </si>
  <si>
    <t>Runs Batted In</t>
  </si>
  <si>
    <t>Runs</t>
  </si>
  <si>
    <t>Batting Average</t>
  </si>
  <si>
    <t>On Base Percentage</t>
  </si>
  <si>
    <t>Slugging Percentage</t>
  </si>
  <si>
    <t>Stolen Bases</t>
  </si>
  <si>
    <t>Stolen Base Attempts</t>
  </si>
  <si>
    <t>Stolen Base Average</t>
  </si>
  <si>
    <t>HBP</t>
  </si>
  <si>
    <t>SACf</t>
  </si>
  <si>
    <t>SACb</t>
  </si>
  <si>
    <t>Base on Balls Percentage</t>
  </si>
  <si>
    <t>Krat</t>
  </si>
  <si>
    <t>Strikeout Ratio</t>
  </si>
  <si>
    <t>SBR</t>
  </si>
  <si>
    <t>Stolen Base Runs</t>
  </si>
  <si>
    <t>BB%</t>
  </si>
  <si>
    <t>Player</t>
  </si>
  <si>
    <t>IP</t>
  </si>
  <si>
    <t>B's</t>
  </si>
  <si>
    <t>S's</t>
  </si>
  <si>
    <t>TP</t>
  </si>
  <si>
    <t>API</t>
  </si>
  <si>
    <t>BB's</t>
  </si>
  <si>
    <t>K's</t>
  </si>
  <si>
    <t>ER</t>
  </si>
  <si>
    <t>Won</t>
  </si>
  <si>
    <t>Loss</t>
  </si>
  <si>
    <t>Save</t>
  </si>
  <si>
    <t>PO</t>
  </si>
  <si>
    <t>BB\K</t>
  </si>
  <si>
    <t>ERA</t>
  </si>
  <si>
    <t>BA\Pit</t>
  </si>
  <si>
    <t>%S's</t>
  </si>
  <si>
    <t>RA</t>
  </si>
  <si>
    <t>DEFINITIONS:</t>
  </si>
  <si>
    <t>IP = Innings Pitched</t>
  </si>
  <si>
    <t>B's = Balls Thrown</t>
  </si>
  <si>
    <t>S's = Strikes Thrown</t>
  </si>
  <si>
    <t>TP = Total Pitches</t>
  </si>
  <si>
    <t>API = Average Pitches per Inning</t>
  </si>
  <si>
    <t>Hits = Hits given up</t>
  </si>
  <si>
    <t>BB's = Walks (Base on Balls)</t>
  </si>
  <si>
    <t>K's = Strike Outs</t>
  </si>
  <si>
    <t>ER = Earned Runs</t>
  </si>
  <si>
    <t>PO = Pick Offs</t>
  </si>
  <si>
    <t>BB\K = Walk/ Strikout Percentage</t>
  </si>
  <si>
    <t>ERA = Earned Run Average</t>
  </si>
  <si>
    <t>BA\Pit = Batting Average against the pitcher</t>
  </si>
  <si>
    <t>%S's = Percentage of Strikes Thrown</t>
  </si>
  <si>
    <t>RA = Runners Allowed On Base</t>
  </si>
  <si>
    <t>HB</t>
  </si>
  <si>
    <t>HB = Hit Batter</t>
  </si>
  <si>
    <t>** DO NOT TYPE IN ANY CELL THAT HAS BLACK TEXT, THESE WILL BE AUTOMATICALLY CALCULATED</t>
  </si>
  <si>
    <t>Player Name</t>
  </si>
  <si>
    <t>Baseball Almanac</t>
  </si>
  <si>
    <t>www.baseball-almanac.com</t>
  </si>
  <si>
    <t>Copyright © 2002 Sean Combs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</si>
</sst>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2">
    <font>
      <sz val="12"/>
      <name val="Arial"/>
      <family val="0"/>
    </font>
    <font>
      <i/>
      <sz val="10"/>
      <color indexed="13"/>
      <name val="Arial"/>
      <family val="2"/>
    </font>
    <font>
      <sz val="10"/>
      <name val="Arial"/>
      <family val="2"/>
    </font>
    <font>
      <b/>
      <i/>
      <sz val="10"/>
      <color indexed="13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u val="single"/>
      <sz val="8"/>
      <color indexed="12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2" borderId="2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 horizontal="center"/>
      <protection/>
    </xf>
    <xf numFmtId="164" fontId="3" fillId="2" borderId="2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3" borderId="5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0" fontId="9" fillId="3" borderId="14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8" fillId="3" borderId="16" xfId="0" applyFont="1" applyFill="1" applyBorder="1" applyAlignment="1">
      <alignment/>
    </xf>
    <xf numFmtId="0" fontId="9" fillId="3" borderId="17" xfId="0" applyFont="1" applyFill="1" applyBorder="1" applyAlignment="1">
      <alignment/>
    </xf>
    <xf numFmtId="0" fontId="8" fillId="3" borderId="18" xfId="0" applyFont="1" applyFill="1" applyBorder="1" applyAlignment="1">
      <alignment/>
    </xf>
    <xf numFmtId="0" fontId="9" fillId="3" borderId="19" xfId="0" applyFont="1" applyFill="1" applyBorder="1" applyAlignment="1">
      <alignment/>
    </xf>
    <xf numFmtId="0" fontId="8" fillId="3" borderId="20" xfId="0" applyFont="1" applyFill="1" applyBorder="1" applyAlignment="1">
      <alignment/>
    </xf>
    <xf numFmtId="0" fontId="9" fillId="3" borderId="20" xfId="0" applyFont="1" applyFill="1" applyBorder="1" applyAlignment="1">
      <alignment/>
    </xf>
    <xf numFmtId="0" fontId="9" fillId="3" borderId="21" xfId="0" applyFont="1" applyFill="1" applyBorder="1" applyAlignment="1">
      <alignment/>
    </xf>
    <xf numFmtId="0" fontId="9" fillId="3" borderId="22" xfId="0" applyFont="1" applyFill="1" applyBorder="1" applyAlignment="1">
      <alignment/>
    </xf>
    <xf numFmtId="0" fontId="9" fillId="3" borderId="23" xfId="0" applyFont="1" applyFill="1" applyBorder="1" applyAlignment="1">
      <alignment/>
    </xf>
    <xf numFmtId="0" fontId="8" fillId="3" borderId="24" xfId="0" applyFont="1" applyFill="1" applyBorder="1" applyAlignment="1">
      <alignment/>
    </xf>
    <xf numFmtId="0" fontId="9" fillId="3" borderId="25" xfId="0" applyFont="1" applyFill="1" applyBorder="1" applyAlignment="1">
      <alignment/>
    </xf>
    <xf numFmtId="0" fontId="7" fillId="3" borderId="21" xfId="0" applyFont="1" applyFill="1" applyBorder="1" applyAlignment="1">
      <alignment/>
    </xf>
    <xf numFmtId="0" fontId="7" fillId="3" borderId="22" xfId="0" applyFont="1" applyFill="1" applyBorder="1" applyAlignment="1">
      <alignment/>
    </xf>
    <xf numFmtId="0" fontId="10" fillId="3" borderId="3" xfId="0" applyFont="1" applyFill="1" applyBorder="1" applyAlignment="1" applyProtection="1">
      <alignment horizontal="center"/>
      <protection/>
    </xf>
    <xf numFmtId="0" fontId="10" fillId="3" borderId="4" xfId="0" applyFont="1" applyFill="1" applyBorder="1" applyAlignment="1" applyProtection="1">
      <alignment horizontal="center"/>
      <protection/>
    </xf>
    <xf numFmtId="164" fontId="10" fillId="3" borderId="3" xfId="0" applyNumberFormat="1" applyFont="1" applyFill="1" applyBorder="1" applyAlignment="1" applyProtection="1">
      <alignment horizontal="center"/>
      <protection/>
    </xf>
    <xf numFmtId="0" fontId="8" fillId="3" borderId="6" xfId="0" applyFont="1" applyFill="1" applyBorder="1" applyAlignment="1">
      <alignment/>
    </xf>
    <xf numFmtId="0" fontId="8" fillId="3" borderId="21" xfId="0" applyFont="1" applyFill="1" applyBorder="1" applyAlignment="1">
      <alignment/>
    </xf>
    <xf numFmtId="0" fontId="10" fillId="3" borderId="26" xfId="0" applyFont="1" applyFill="1" applyBorder="1" applyAlignment="1" applyProtection="1">
      <alignment horizontal="center"/>
      <protection/>
    </xf>
    <xf numFmtId="164" fontId="10" fillId="3" borderId="4" xfId="0" applyNumberFormat="1" applyFont="1" applyFill="1" applyBorder="1" applyAlignment="1">
      <alignment horizontal="center"/>
    </xf>
    <xf numFmtId="0" fontId="8" fillId="3" borderId="9" xfId="0" applyFont="1" applyFill="1" applyBorder="1" applyAlignment="1">
      <alignment/>
    </xf>
    <xf numFmtId="0" fontId="8" fillId="3" borderId="27" xfId="0" applyFont="1" applyFill="1" applyBorder="1" applyAlignment="1">
      <alignment/>
    </xf>
    <xf numFmtId="0" fontId="8" fillId="3" borderId="28" xfId="0" applyFont="1" applyFill="1" applyBorder="1" applyAlignment="1">
      <alignment/>
    </xf>
    <xf numFmtId="164" fontId="10" fillId="3" borderId="3" xfId="0" applyNumberFormat="1" applyFont="1" applyFill="1" applyBorder="1" applyAlignment="1">
      <alignment horizontal="center"/>
    </xf>
    <xf numFmtId="164" fontId="10" fillId="3" borderId="29" xfId="0" applyNumberFormat="1" applyFont="1" applyFill="1" applyBorder="1" applyAlignment="1" applyProtection="1">
      <alignment horizontal="center"/>
      <protection/>
    </xf>
    <xf numFmtId="0" fontId="10" fillId="3" borderId="30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6" fillId="3" borderId="30" xfId="0" applyFont="1" applyFill="1" applyBorder="1" applyAlignment="1">
      <alignment/>
    </xf>
    <xf numFmtId="0" fontId="0" fillId="0" borderId="32" xfId="0" applyBorder="1" applyAlignment="1">
      <alignment wrapText="1"/>
    </xf>
    <xf numFmtId="0" fontId="11" fillId="0" borderId="32" xfId="0" applyFont="1" applyBorder="1" applyAlignment="1">
      <alignment wrapText="1"/>
    </xf>
    <xf numFmtId="0" fontId="7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4" fillId="3" borderId="33" xfId="2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8" fillId="3" borderId="33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8" fillId="3" borderId="34" xfId="0" applyFont="1" applyFill="1" applyBorder="1" applyAlignment="1">
      <alignment wrapText="1"/>
    </xf>
    <xf numFmtId="0" fontId="15" fillId="0" borderId="32" xfId="0" applyFont="1" applyBorder="1" applyAlignment="1">
      <alignment wrapText="1"/>
    </xf>
    <xf numFmtId="0" fontId="15" fillId="0" borderId="32" xfId="0" applyFont="1" applyBorder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 applyProtection="1">
      <alignment/>
      <protection/>
    </xf>
    <xf numFmtId="0" fontId="16" fillId="3" borderId="30" xfId="0" applyFont="1" applyFill="1" applyBorder="1" applyAlignment="1">
      <alignment/>
    </xf>
    <xf numFmtId="0" fontId="17" fillId="3" borderId="3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164" fontId="18" fillId="3" borderId="3" xfId="0" applyNumberFormat="1" applyFont="1" applyFill="1" applyBorder="1" applyAlignment="1">
      <alignment horizontal="center"/>
    </xf>
    <xf numFmtId="2" fontId="18" fillId="3" borderId="3" xfId="0" applyNumberFormat="1" applyFont="1" applyFill="1" applyBorder="1" applyAlignment="1">
      <alignment horizontal="center"/>
    </xf>
    <xf numFmtId="164" fontId="18" fillId="3" borderId="26" xfId="0" applyNumberFormat="1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164" fontId="18" fillId="3" borderId="4" xfId="0" applyNumberFormat="1" applyFont="1" applyFill="1" applyBorder="1" applyAlignment="1">
      <alignment horizontal="center"/>
    </xf>
    <xf numFmtId="2" fontId="18" fillId="3" borderId="4" xfId="0" applyNumberFormat="1" applyFont="1" applyFill="1" applyBorder="1" applyAlignment="1">
      <alignment horizontal="center"/>
    </xf>
    <xf numFmtId="0" fontId="18" fillId="3" borderId="37" xfId="0" applyFont="1" applyFill="1" applyBorder="1" applyAlignment="1">
      <alignment horizontal="center"/>
    </xf>
    <xf numFmtId="0" fontId="17" fillId="3" borderId="38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19" fillId="3" borderId="39" xfId="0" applyFont="1" applyFill="1" applyBorder="1" applyAlignment="1">
      <alignment wrapText="1"/>
    </xf>
    <xf numFmtId="0" fontId="19" fillId="3" borderId="40" xfId="0" applyFont="1" applyFill="1" applyBorder="1" applyAlignment="1">
      <alignment wrapText="1"/>
    </xf>
    <xf numFmtId="0" fontId="19" fillId="3" borderId="41" xfId="0" applyFont="1" applyFill="1" applyBorder="1" applyAlignment="1">
      <alignment wrapText="1"/>
    </xf>
    <xf numFmtId="0" fontId="20" fillId="3" borderId="33" xfId="0" applyFont="1" applyFill="1" applyBorder="1" applyAlignment="1">
      <alignment wrapText="1"/>
    </xf>
    <xf numFmtId="0" fontId="20" fillId="3" borderId="0" xfId="0" applyFont="1" applyFill="1" applyBorder="1" applyAlignment="1">
      <alignment/>
    </xf>
    <xf numFmtId="0" fontId="20" fillId="3" borderId="34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1" fillId="3" borderId="33" xfId="2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0" fillId="3" borderId="35" xfId="0" applyFont="1" applyFill="1" applyBorder="1" applyAlignment="1">
      <alignment wrapText="1"/>
    </xf>
    <xf numFmtId="0" fontId="20" fillId="3" borderId="32" xfId="0" applyFont="1" applyFill="1" applyBorder="1" applyAlignment="1">
      <alignment/>
    </xf>
    <xf numFmtId="0" fontId="20" fillId="3" borderId="3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eball-almanac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eball-almanac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125" zoomScaleNormal="125" workbookViewId="0" topLeftCell="A2">
      <selection activeCell="P33" sqref="P33"/>
    </sheetView>
  </sheetViews>
  <sheetFormatPr defaultColWidth="11.5546875" defaultRowHeight="15"/>
  <cols>
    <col min="1" max="1" width="14.10546875" style="70" customWidth="1"/>
    <col min="2" max="2" width="2.3359375" style="70" customWidth="1"/>
    <col min="3" max="5" width="2.6640625" style="70" customWidth="1"/>
    <col min="6" max="7" width="3.3359375" style="70" customWidth="1"/>
    <col min="8" max="8" width="3.6640625" style="70" customWidth="1"/>
    <col min="9" max="11" width="2.6640625" style="70" customWidth="1"/>
    <col min="12" max="12" width="3.99609375" style="70" customWidth="1"/>
    <col min="13" max="13" width="3.88671875" style="70" customWidth="1"/>
    <col min="14" max="14" width="4.3359375" style="70" customWidth="1"/>
    <col min="15" max="15" width="2.88671875" style="70" customWidth="1"/>
    <col min="16" max="16" width="4.3359375" style="70" customWidth="1"/>
    <col min="17" max="17" width="3.6640625" style="70" customWidth="1"/>
    <col min="18" max="18" width="5.10546875" style="70" customWidth="1"/>
    <col min="19" max="19" width="5.3359375" style="70" customWidth="1"/>
    <col min="20" max="20" width="2.6640625" style="70" customWidth="1"/>
    <col min="21" max="16384" width="8.6640625" style="70" customWidth="1"/>
  </cols>
  <sheetData>
    <row r="1" spans="1:20" ht="32.25" customHeight="1" thickBot="1">
      <c r="A1" s="68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12.75" thickBot="1">
      <c r="A2" s="71" t="s">
        <v>48</v>
      </c>
      <c r="B2" s="71" t="s">
        <v>49</v>
      </c>
      <c r="C2" s="71" t="s">
        <v>50</v>
      </c>
      <c r="D2" s="71" t="s">
        <v>51</v>
      </c>
      <c r="E2" s="71" t="s">
        <v>52</v>
      </c>
      <c r="F2" s="71" t="s">
        <v>53</v>
      </c>
      <c r="G2" s="71" t="s">
        <v>23</v>
      </c>
      <c r="H2" s="71" t="s">
        <v>54</v>
      </c>
      <c r="I2" s="71" t="s">
        <v>82</v>
      </c>
      <c r="J2" s="71" t="s">
        <v>55</v>
      </c>
      <c r="K2" s="71" t="s">
        <v>56</v>
      </c>
      <c r="L2" s="71" t="s">
        <v>57</v>
      </c>
      <c r="M2" s="71" t="s">
        <v>58</v>
      </c>
      <c r="N2" s="71" t="s">
        <v>59</v>
      </c>
      <c r="O2" s="71" t="s">
        <v>60</v>
      </c>
      <c r="P2" s="71" t="s">
        <v>61</v>
      </c>
      <c r="Q2" s="71" t="s">
        <v>62</v>
      </c>
      <c r="R2" s="71" t="s">
        <v>63</v>
      </c>
      <c r="S2" s="71" t="s">
        <v>64</v>
      </c>
      <c r="T2" s="71" t="s">
        <v>65</v>
      </c>
    </row>
    <row r="3" spans="1:20" ht="12.75" thickBot="1">
      <c r="A3" s="72" t="s">
        <v>85</v>
      </c>
      <c r="B3" s="73">
        <v>0</v>
      </c>
      <c r="C3" s="73">
        <v>0</v>
      </c>
      <c r="D3" s="73">
        <v>0</v>
      </c>
      <c r="E3" s="74">
        <f>SUM(C3+D3)</f>
        <v>0</v>
      </c>
      <c r="F3" s="74">
        <f>IF(B3&lt;&gt;0,E3/B3,0)</f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5">
        <f>IF(J3&lt;&gt;0,H3/J3,0)</f>
        <v>0</v>
      </c>
      <c r="Q3" s="76">
        <f>IF(B3&lt;&gt;0,((K3*9)/B3),0)</f>
        <v>0</v>
      </c>
      <c r="R3" s="77">
        <f>IF(((B3*3)+G3)&lt;&gt;0,(G3/((B3*3)+G3)),0)</f>
        <v>0</v>
      </c>
      <c r="S3" s="75">
        <f>IF(E3&lt;&gt;0,D3/E3,0)</f>
        <v>0</v>
      </c>
      <c r="T3" s="78">
        <f>SUM(G3+H3+I3)</f>
        <v>0</v>
      </c>
    </row>
    <row r="4" spans="1:20" ht="12.75" thickBot="1">
      <c r="A4" s="72" t="s">
        <v>85</v>
      </c>
      <c r="B4" s="79">
        <v>0</v>
      </c>
      <c r="C4" s="79">
        <v>0</v>
      </c>
      <c r="D4" s="79">
        <v>0</v>
      </c>
      <c r="E4" s="80">
        <f aca="true" t="shared" si="0" ref="E4:E14">SUM(C4+D4)</f>
        <v>0</v>
      </c>
      <c r="F4" s="80">
        <f aca="true" t="shared" si="1" ref="F4:F14">IF(B4&lt;&gt;0,E4/B4,0)</f>
        <v>0</v>
      </c>
      <c r="G4" s="79">
        <v>0</v>
      </c>
      <c r="H4" s="79">
        <v>0</v>
      </c>
      <c r="I4" s="79">
        <v>0</v>
      </c>
      <c r="J4" s="79">
        <v>0</v>
      </c>
      <c r="K4" s="79">
        <v>0</v>
      </c>
      <c r="L4" s="79">
        <v>0</v>
      </c>
      <c r="M4" s="79">
        <v>0</v>
      </c>
      <c r="N4" s="79">
        <v>0</v>
      </c>
      <c r="O4" s="79">
        <v>0</v>
      </c>
      <c r="P4" s="81">
        <f aca="true" t="shared" si="2" ref="P4:P14">IF(J4&lt;&gt;0,H4/J4,0)</f>
        <v>0</v>
      </c>
      <c r="Q4" s="82">
        <f aca="true" t="shared" si="3" ref="Q4:Q14">IF(B4&lt;&gt;0,((K4*9)/B4),0)</f>
        <v>0</v>
      </c>
      <c r="R4" s="81">
        <f aca="true" t="shared" si="4" ref="R4:R14">IF(((B4*3)+G4)&lt;&gt;0,(G4/((B4*3)+G4)),0)</f>
        <v>0</v>
      </c>
      <c r="S4" s="81">
        <f aca="true" t="shared" si="5" ref="S4:S14">IF(E4&lt;&gt;0,D4/E4,0)</f>
        <v>0</v>
      </c>
      <c r="T4" s="83">
        <f aca="true" t="shared" si="6" ref="T4:T14">SUM(G4+H4+I4)</f>
        <v>0</v>
      </c>
    </row>
    <row r="5" spans="1:20" ht="12.75" thickBot="1">
      <c r="A5" s="72" t="s">
        <v>85</v>
      </c>
      <c r="B5" s="79">
        <v>0</v>
      </c>
      <c r="C5" s="79">
        <v>0</v>
      </c>
      <c r="D5" s="79">
        <v>0</v>
      </c>
      <c r="E5" s="80">
        <f t="shared" si="0"/>
        <v>0</v>
      </c>
      <c r="F5" s="80">
        <f t="shared" si="1"/>
        <v>0</v>
      </c>
      <c r="G5" s="79">
        <v>0</v>
      </c>
      <c r="H5" s="79">
        <v>0</v>
      </c>
      <c r="I5" s="79">
        <v>0</v>
      </c>
      <c r="J5" s="79">
        <v>0</v>
      </c>
      <c r="K5" s="79">
        <v>0</v>
      </c>
      <c r="L5" s="79">
        <v>0</v>
      </c>
      <c r="M5" s="79">
        <v>0</v>
      </c>
      <c r="N5" s="79">
        <v>0</v>
      </c>
      <c r="O5" s="79">
        <v>0</v>
      </c>
      <c r="P5" s="81">
        <f t="shared" si="2"/>
        <v>0</v>
      </c>
      <c r="Q5" s="82">
        <f t="shared" si="3"/>
        <v>0</v>
      </c>
      <c r="R5" s="81">
        <f t="shared" si="4"/>
        <v>0</v>
      </c>
      <c r="S5" s="81">
        <f t="shared" si="5"/>
        <v>0</v>
      </c>
      <c r="T5" s="83">
        <f t="shared" si="6"/>
        <v>0</v>
      </c>
    </row>
    <row r="6" spans="1:20" ht="12.75" thickBot="1">
      <c r="A6" s="72" t="s">
        <v>85</v>
      </c>
      <c r="B6" s="79">
        <v>0</v>
      </c>
      <c r="C6" s="79">
        <v>0</v>
      </c>
      <c r="D6" s="79">
        <v>0</v>
      </c>
      <c r="E6" s="80">
        <f t="shared" si="0"/>
        <v>0</v>
      </c>
      <c r="F6" s="80">
        <f t="shared" si="1"/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81">
        <f t="shared" si="2"/>
        <v>0</v>
      </c>
      <c r="Q6" s="82">
        <f t="shared" si="3"/>
        <v>0</v>
      </c>
      <c r="R6" s="81">
        <f t="shared" si="4"/>
        <v>0</v>
      </c>
      <c r="S6" s="81">
        <f t="shared" si="5"/>
        <v>0</v>
      </c>
      <c r="T6" s="83">
        <f t="shared" si="6"/>
        <v>0</v>
      </c>
    </row>
    <row r="7" spans="1:20" ht="12.75" thickBot="1">
      <c r="A7" s="72" t="s">
        <v>85</v>
      </c>
      <c r="B7" s="79">
        <v>0</v>
      </c>
      <c r="C7" s="79">
        <v>0</v>
      </c>
      <c r="D7" s="79">
        <v>0</v>
      </c>
      <c r="E7" s="80">
        <f t="shared" si="0"/>
        <v>0</v>
      </c>
      <c r="F7" s="80">
        <f t="shared" si="1"/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81">
        <f t="shared" si="2"/>
        <v>0</v>
      </c>
      <c r="Q7" s="82">
        <f t="shared" si="3"/>
        <v>0</v>
      </c>
      <c r="R7" s="81">
        <f t="shared" si="4"/>
        <v>0</v>
      </c>
      <c r="S7" s="81">
        <f t="shared" si="5"/>
        <v>0</v>
      </c>
      <c r="T7" s="83">
        <f t="shared" si="6"/>
        <v>0</v>
      </c>
    </row>
    <row r="8" spans="1:20" ht="12.75" thickBot="1">
      <c r="A8" s="72" t="s">
        <v>85</v>
      </c>
      <c r="B8" s="79">
        <v>0</v>
      </c>
      <c r="C8" s="79">
        <v>0</v>
      </c>
      <c r="D8" s="79">
        <v>0</v>
      </c>
      <c r="E8" s="80">
        <f t="shared" si="0"/>
        <v>0</v>
      </c>
      <c r="F8" s="80">
        <f t="shared" si="1"/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81">
        <f t="shared" si="2"/>
        <v>0</v>
      </c>
      <c r="Q8" s="82">
        <f t="shared" si="3"/>
        <v>0</v>
      </c>
      <c r="R8" s="81">
        <f t="shared" si="4"/>
        <v>0</v>
      </c>
      <c r="S8" s="81">
        <f t="shared" si="5"/>
        <v>0</v>
      </c>
      <c r="T8" s="83">
        <f t="shared" si="6"/>
        <v>0</v>
      </c>
    </row>
    <row r="9" spans="1:20" ht="12.75" thickBot="1">
      <c r="A9" s="72" t="s">
        <v>85</v>
      </c>
      <c r="B9" s="79">
        <v>0</v>
      </c>
      <c r="C9" s="79">
        <v>0</v>
      </c>
      <c r="D9" s="79">
        <v>0</v>
      </c>
      <c r="E9" s="80">
        <f t="shared" si="0"/>
        <v>0</v>
      </c>
      <c r="F9" s="80">
        <f t="shared" si="1"/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81">
        <f t="shared" si="2"/>
        <v>0</v>
      </c>
      <c r="Q9" s="82">
        <f t="shared" si="3"/>
        <v>0</v>
      </c>
      <c r="R9" s="81">
        <f t="shared" si="4"/>
        <v>0</v>
      </c>
      <c r="S9" s="81">
        <f t="shared" si="5"/>
        <v>0</v>
      </c>
      <c r="T9" s="83">
        <f t="shared" si="6"/>
        <v>0</v>
      </c>
    </row>
    <row r="10" spans="1:20" ht="12.75" thickBot="1">
      <c r="A10" s="72" t="s">
        <v>85</v>
      </c>
      <c r="B10" s="79">
        <v>0</v>
      </c>
      <c r="C10" s="79">
        <v>0</v>
      </c>
      <c r="D10" s="79">
        <v>0</v>
      </c>
      <c r="E10" s="80">
        <f t="shared" si="0"/>
        <v>0</v>
      </c>
      <c r="F10" s="80">
        <f t="shared" si="1"/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81">
        <f t="shared" si="2"/>
        <v>0</v>
      </c>
      <c r="Q10" s="82">
        <f t="shared" si="3"/>
        <v>0</v>
      </c>
      <c r="R10" s="81">
        <f t="shared" si="4"/>
        <v>0</v>
      </c>
      <c r="S10" s="81">
        <f t="shared" si="5"/>
        <v>0</v>
      </c>
      <c r="T10" s="83">
        <f t="shared" si="6"/>
        <v>0</v>
      </c>
    </row>
    <row r="11" spans="1:20" ht="12.75" thickBot="1">
      <c r="A11" s="72" t="s">
        <v>85</v>
      </c>
      <c r="B11" s="79">
        <v>0</v>
      </c>
      <c r="C11" s="79">
        <v>0</v>
      </c>
      <c r="D11" s="79">
        <v>0</v>
      </c>
      <c r="E11" s="80">
        <f t="shared" si="0"/>
        <v>0</v>
      </c>
      <c r="F11" s="80">
        <f t="shared" si="1"/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81">
        <f t="shared" si="2"/>
        <v>0</v>
      </c>
      <c r="Q11" s="82">
        <f t="shared" si="3"/>
        <v>0</v>
      </c>
      <c r="R11" s="81">
        <f t="shared" si="4"/>
        <v>0</v>
      </c>
      <c r="S11" s="81">
        <f t="shared" si="5"/>
        <v>0</v>
      </c>
      <c r="T11" s="83">
        <f t="shared" si="6"/>
        <v>0</v>
      </c>
    </row>
    <row r="12" spans="1:20" ht="12.75" thickBot="1">
      <c r="A12" s="72" t="s">
        <v>85</v>
      </c>
      <c r="B12" s="79">
        <v>0</v>
      </c>
      <c r="C12" s="79">
        <v>0</v>
      </c>
      <c r="D12" s="79">
        <v>0</v>
      </c>
      <c r="E12" s="80">
        <f t="shared" si="0"/>
        <v>0</v>
      </c>
      <c r="F12" s="80">
        <f t="shared" si="1"/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81">
        <f t="shared" si="2"/>
        <v>0</v>
      </c>
      <c r="Q12" s="82">
        <f t="shared" si="3"/>
        <v>0</v>
      </c>
      <c r="R12" s="81">
        <f t="shared" si="4"/>
        <v>0</v>
      </c>
      <c r="S12" s="81">
        <f t="shared" si="5"/>
        <v>0</v>
      </c>
      <c r="T12" s="83">
        <f t="shared" si="6"/>
        <v>0</v>
      </c>
    </row>
    <row r="13" spans="1:20" ht="12.75" thickBot="1">
      <c r="A13" s="72" t="s">
        <v>85</v>
      </c>
      <c r="B13" s="79">
        <v>0</v>
      </c>
      <c r="C13" s="79">
        <v>0</v>
      </c>
      <c r="D13" s="79">
        <v>0</v>
      </c>
      <c r="E13" s="80">
        <f t="shared" si="0"/>
        <v>0</v>
      </c>
      <c r="F13" s="80">
        <f t="shared" si="1"/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81">
        <f t="shared" si="2"/>
        <v>0</v>
      </c>
      <c r="Q13" s="82">
        <f t="shared" si="3"/>
        <v>0</v>
      </c>
      <c r="R13" s="81">
        <f t="shared" si="4"/>
        <v>0</v>
      </c>
      <c r="S13" s="81">
        <f t="shared" si="5"/>
        <v>0</v>
      </c>
      <c r="T13" s="83">
        <f t="shared" si="6"/>
        <v>0</v>
      </c>
    </row>
    <row r="14" spans="1:20" ht="12.75" thickBot="1">
      <c r="A14" s="72" t="s">
        <v>85</v>
      </c>
      <c r="B14" s="79">
        <v>0</v>
      </c>
      <c r="C14" s="79">
        <v>0</v>
      </c>
      <c r="D14" s="79">
        <v>0</v>
      </c>
      <c r="E14" s="80">
        <f t="shared" si="0"/>
        <v>0</v>
      </c>
      <c r="F14" s="80">
        <f t="shared" si="1"/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81">
        <f t="shared" si="2"/>
        <v>0</v>
      </c>
      <c r="Q14" s="82">
        <f t="shared" si="3"/>
        <v>0</v>
      </c>
      <c r="R14" s="81">
        <f t="shared" si="4"/>
        <v>0</v>
      </c>
      <c r="S14" s="81">
        <f t="shared" si="5"/>
        <v>0</v>
      </c>
      <c r="T14" s="83">
        <f t="shared" si="6"/>
        <v>0</v>
      </c>
    </row>
    <row r="15" spans="1:20" ht="12.75" thickBot="1">
      <c r="A15" s="72" t="s">
        <v>85</v>
      </c>
      <c r="B15" s="79">
        <v>0</v>
      </c>
      <c r="C15" s="79">
        <v>0</v>
      </c>
      <c r="D15" s="79">
        <v>0</v>
      </c>
      <c r="E15" s="80">
        <f>SUM(C15+D15)</f>
        <v>0</v>
      </c>
      <c r="F15" s="80">
        <f>IF(B15&lt;&gt;0,E15/B15,0)</f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1">
        <f>IF(J15&lt;&gt;0,H15/J15,0)</f>
        <v>0</v>
      </c>
      <c r="Q15" s="82">
        <f>IF(B15&lt;&gt;0,((K15*9)/B15),0)</f>
        <v>0</v>
      </c>
      <c r="R15" s="81">
        <f>IF(((B15*3)+G15)&lt;&gt;0,(G15/((B15*3)+G15)),0)</f>
        <v>0</v>
      </c>
      <c r="S15" s="81">
        <f>IF(E15&lt;&gt;0,D15/E15,0)</f>
        <v>0</v>
      </c>
      <c r="T15" s="83">
        <f>SUM(G15+H15+I15)</f>
        <v>0</v>
      </c>
    </row>
    <row r="16" spans="1:20" ht="12.75" thickBot="1">
      <c r="A16" s="85" t="s">
        <v>20</v>
      </c>
      <c r="B16" s="86">
        <f aca="true" t="shared" si="7" ref="B16:O16">SUM(B3:B15)</f>
        <v>0</v>
      </c>
      <c r="C16" s="86">
        <f t="shared" si="7"/>
        <v>0</v>
      </c>
      <c r="D16" s="86">
        <f t="shared" si="7"/>
        <v>0</v>
      </c>
      <c r="E16" s="86">
        <f t="shared" si="7"/>
        <v>0</v>
      </c>
      <c r="F16" s="86">
        <f t="shared" si="7"/>
        <v>0</v>
      </c>
      <c r="G16" s="86">
        <f t="shared" si="7"/>
        <v>0</v>
      </c>
      <c r="H16" s="86">
        <f t="shared" si="7"/>
        <v>0</v>
      </c>
      <c r="I16" s="86">
        <f t="shared" si="7"/>
        <v>0</v>
      </c>
      <c r="J16" s="86">
        <f t="shared" si="7"/>
        <v>0</v>
      </c>
      <c r="K16" s="86">
        <f t="shared" si="7"/>
        <v>0</v>
      </c>
      <c r="L16" s="86">
        <f t="shared" si="7"/>
        <v>0</v>
      </c>
      <c r="M16" s="86">
        <f t="shared" si="7"/>
        <v>0</v>
      </c>
      <c r="N16" s="86">
        <f t="shared" si="7"/>
        <v>0</v>
      </c>
      <c r="O16" s="86">
        <f t="shared" si="7"/>
        <v>0</v>
      </c>
      <c r="P16" s="86">
        <f>IF(J16&lt;&gt;0,H16/J16,0)</f>
        <v>0</v>
      </c>
      <c r="Q16" s="86">
        <f>IF(B16&lt;&gt;0,((K16*9)/B16),0)</f>
        <v>0</v>
      </c>
      <c r="R16" s="86">
        <f>IF(((B16*3)+G16)&lt;&gt;0,(G16/((B16*3)+G16)),0)</f>
        <v>0</v>
      </c>
      <c r="S16" s="86">
        <f>IF(E16&lt;&gt;0,D16/E16,0)</f>
        <v>0</v>
      </c>
      <c r="T16" s="86">
        <f>SUM(G16+H16+I16)</f>
        <v>0</v>
      </c>
    </row>
    <row r="17" spans="1:11" ht="15" customHeight="1" thickBot="1">
      <c r="A17" s="87" t="s">
        <v>66</v>
      </c>
      <c r="B17" s="88"/>
      <c r="C17" s="88"/>
      <c r="D17" s="88"/>
      <c r="E17" s="88"/>
      <c r="F17" s="88"/>
      <c r="G17" s="88"/>
      <c r="H17" s="88"/>
      <c r="I17" s="88"/>
      <c r="J17" s="88"/>
      <c r="K17" s="89"/>
    </row>
    <row r="18" spans="1:11" ht="12.75" thickBot="1">
      <c r="A18" s="90" t="s">
        <v>67</v>
      </c>
      <c r="B18" s="91"/>
      <c r="C18" s="91"/>
      <c r="D18" s="91"/>
      <c r="E18" s="91"/>
      <c r="F18" s="91"/>
      <c r="G18" s="91"/>
      <c r="H18" s="91"/>
      <c r="I18" s="91"/>
      <c r="J18" s="91"/>
      <c r="K18" s="92"/>
    </row>
    <row r="19" spans="1:20" ht="12">
      <c r="A19" s="90" t="s">
        <v>68</v>
      </c>
      <c r="B19" s="91"/>
      <c r="C19" s="91"/>
      <c r="D19" s="91"/>
      <c r="E19" s="91"/>
      <c r="F19" s="91"/>
      <c r="G19" s="91"/>
      <c r="H19" s="91"/>
      <c r="I19" s="91"/>
      <c r="J19" s="91"/>
      <c r="K19" s="92"/>
      <c r="N19" s="93" t="s">
        <v>86</v>
      </c>
      <c r="O19" s="94"/>
      <c r="P19" s="94"/>
      <c r="Q19" s="94"/>
      <c r="R19" s="94"/>
      <c r="S19" s="94"/>
      <c r="T19" s="95"/>
    </row>
    <row r="20" spans="1:20" ht="12">
      <c r="A20" s="90" t="s">
        <v>69</v>
      </c>
      <c r="B20" s="91"/>
      <c r="C20" s="91"/>
      <c r="D20" s="91"/>
      <c r="E20" s="91"/>
      <c r="F20" s="91"/>
      <c r="G20" s="91"/>
      <c r="H20" s="91"/>
      <c r="I20" s="91"/>
      <c r="J20" s="91"/>
      <c r="K20" s="92"/>
      <c r="N20" s="96" t="s">
        <v>87</v>
      </c>
      <c r="O20" s="97"/>
      <c r="P20" s="97"/>
      <c r="Q20" s="97"/>
      <c r="R20" s="97"/>
      <c r="S20" s="97"/>
      <c r="T20" s="98"/>
    </row>
    <row r="21" spans="1:20" ht="12.75" thickBot="1">
      <c r="A21" s="90" t="s">
        <v>70</v>
      </c>
      <c r="B21" s="91"/>
      <c r="C21" s="91"/>
      <c r="D21" s="91"/>
      <c r="E21" s="91"/>
      <c r="F21" s="91"/>
      <c r="G21" s="91"/>
      <c r="H21" s="91"/>
      <c r="I21" s="91"/>
      <c r="J21" s="91"/>
      <c r="K21" s="92"/>
      <c r="N21" s="99" t="s">
        <v>88</v>
      </c>
      <c r="O21" s="100"/>
      <c r="P21" s="100"/>
      <c r="Q21" s="100"/>
      <c r="R21" s="100"/>
      <c r="S21" s="100"/>
      <c r="T21" s="101"/>
    </row>
    <row r="22" spans="1:11" ht="12">
      <c r="A22" s="90" t="s">
        <v>71</v>
      </c>
      <c r="B22" s="91"/>
      <c r="C22" s="91"/>
      <c r="D22" s="91"/>
      <c r="E22" s="91"/>
      <c r="F22" s="91"/>
      <c r="G22" s="91"/>
      <c r="H22" s="91"/>
      <c r="I22" s="91"/>
      <c r="J22" s="91"/>
      <c r="K22" s="92"/>
    </row>
    <row r="23" spans="1:11" ht="12">
      <c r="A23" s="90" t="s">
        <v>72</v>
      </c>
      <c r="B23" s="91"/>
      <c r="C23" s="91"/>
      <c r="D23" s="91"/>
      <c r="E23" s="91"/>
      <c r="F23" s="91"/>
      <c r="G23" s="91"/>
      <c r="H23" s="91"/>
      <c r="I23" s="91"/>
      <c r="J23" s="91"/>
      <c r="K23" s="92"/>
    </row>
    <row r="24" spans="1:11" ht="12">
      <c r="A24" s="90" t="s">
        <v>83</v>
      </c>
      <c r="B24" s="91"/>
      <c r="C24" s="91"/>
      <c r="D24" s="91"/>
      <c r="E24" s="91"/>
      <c r="F24" s="91"/>
      <c r="G24" s="91"/>
      <c r="H24" s="91"/>
      <c r="I24" s="91"/>
      <c r="J24" s="91"/>
      <c r="K24" s="92"/>
    </row>
    <row r="25" spans="1:11" ht="12">
      <c r="A25" s="90" t="s">
        <v>73</v>
      </c>
      <c r="B25" s="91"/>
      <c r="C25" s="91"/>
      <c r="D25" s="91"/>
      <c r="E25" s="91"/>
      <c r="F25" s="91"/>
      <c r="G25" s="91"/>
      <c r="H25" s="91"/>
      <c r="I25" s="91"/>
      <c r="J25" s="91"/>
      <c r="K25" s="92"/>
    </row>
    <row r="26" spans="1:11" ht="12">
      <c r="A26" s="90" t="s">
        <v>74</v>
      </c>
      <c r="B26" s="91"/>
      <c r="C26" s="91"/>
      <c r="D26" s="91"/>
      <c r="E26" s="91"/>
      <c r="F26" s="91"/>
      <c r="G26" s="91"/>
      <c r="H26" s="91"/>
      <c r="I26" s="91"/>
      <c r="J26" s="91"/>
      <c r="K26" s="92"/>
    </row>
    <row r="27" spans="1:11" ht="12">
      <c r="A27" s="90" t="s">
        <v>75</v>
      </c>
      <c r="B27" s="91"/>
      <c r="C27" s="91"/>
      <c r="D27" s="91"/>
      <c r="E27" s="91"/>
      <c r="F27" s="91"/>
      <c r="G27" s="91"/>
      <c r="H27" s="91"/>
      <c r="I27" s="91"/>
      <c r="J27" s="91"/>
      <c r="K27" s="92"/>
    </row>
    <row r="28" spans="1:11" ht="12">
      <c r="A28" s="90" t="s">
        <v>76</v>
      </c>
      <c r="B28" s="91"/>
      <c r="C28" s="91"/>
      <c r="D28" s="91"/>
      <c r="E28" s="91"/>
      <c r="F28" s="91"/>
      <c r="G28" s="91"/>
      <c r="H28" s="91"/>
      <c r="I28" s="91"/>
      <c r="J28" s="91"/>
      <c r="K28" s="92"/>
    </row>
    <row r="29" spans="1:11" ht="12">
      <c r="A29" s="90" t="s">
        <v>77</v>
      </c>
      <c r="B29" s="91"/>
      <c r="C29" s="91"/>
      <c r="D29" s="91"/>
      <c r="E29" s="91"/>
      <c r="F29" s="91"/>
      <c r="G29" s="91"/>
      <c r="H29" s="91"/>
      <c r="I29" s="91"/>
      <c r="J29" s="91"/>
      <c r="K29" s="92"/>
    </row>
    <row r="30" spans="1:11" ht="12">
      <c r="A30" s="90" t="s">
        <v>78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11" ht="12">
      <c r="A31" s="90" t="s">
        <v>79</v>
      </c>
      <c r="B31" s="91"/>
      <c r="C31" s="91"/>
      <c r="D31" s="91"/>
      <c r="E31" s="91"/>
      <c r="F31" s="91"/>
      <c r="G31" s="91"/>
      <c r="H31" s="91"/>
      <c r="I31" s="91"/>
      <c r="J31" s="91"/>
      <c r="K31" s="92"/>
    </row>
    <row r="32" spans="1:11" ht="12">
      <c r="A32" s="90" t="s">
        <v>80</v>
      </c>
      <c r="B32" s="91"/>
      <c r="C32" s="91"/>
      <c r="D32" s="91"/>
      <c r="E32" s="91"/>
      <c r="F32" s="91"/>
      <c r="G32" s="91"/>
      <c r="H32" s="91"/>
      <c r="I32" s="91"/>
      <c r="J32" s="91"/>
      <c r="K32" s="92"/>
    </row>
    <row r="33" spans="1:11" ht="12.75" thickBot="1">
      <c r="A33" s="102" t="s">
        <v>81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4"/>
    </row>
  </sheetData>
  <mergeCells count="21">
    <mergeCell ref="A32:K32"/>
    <mergeCell ref="A33:K33"/>
    <mergeCell ref="N19:T19"/>
    <mergeCell ref="N20:T20"/>
    <mergeCell ref="N21:T21"/>
    <mergeCell ref="A28:K28"/>
    <mergeCell ref="A29:K29"/>
    <mergeCell ref="A30:K30"/>
    <mergeCell ref="A31:K31"/>
    <mergeCell ref="A25:K25"/>
    <mergeCell ref="A24:K24"/>
    <mergeCell ref="A26:K26"/>
    <mergeCell ref="A27:K27"/>
    <mergeCell ref="A20:K20"/>
    <mergeCell ref="A21:K21"/>
    <mergeCell ref="A22:K22"/>
    <mergeCell ref="A23:K23"/>
    <mergeCell ref="A1:T1"/>
    <mergeCell ref="A17:K17"/>
    <mergeCell ref="A18:K18"/>
    <mergeCell ref="A19:K19"/>
  </mergeCells>
  <hyperlinks>
    <hyperlink ref="N20" r:id="rId1" display="www.baseball-almanac.com"/>
  </hyperlinks>
  <printOptions/>
  <pageMargins left="0.75" right="0.75" top="1" bottom="1" header="0.5" footer="0.5"/>
  <pageSetup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zoomScale="125" zoomScaleNormal="125" workbookViewId="0" topLeftCell="A1">
      <selection activeCell="R3" sqref="R3"/>
    </sheetView>
  </sheetViews>
  <sheetFormatPr defaultColWidth="11.5546875" defaultRowHeight="15"/>
  <cols>
    <col min="1" max="1" width="3.3359375" style="7" customWidth="1"/>
    <col min="2" max="2" width="15.6640625" style="7" customWidth="1"/>
    <col min="3" max="11" width="3.6640625" style="7" customWidth="1"/>
    <col min="12" max="12" width="4.88671875" style="7" customWidth="1"/>
    <col min="13" max="13" width="4.5546875" style="7" customWidth="1"/>
    <col min="14" max="14" width="3.6640625" style="7" customWidth="1"/>
    <col min="15" max="15" width="5.3359375" style="7" customWidth="1"/>
    <col min="16" max="16" width="3.6640625" style="7" customWidth="1"/>
    <col min="17" max="17" width="5.10546875" style="7" customWidth="1"/>
    <col min="18" max="18" width="3.6640625" style="7" customWidth="1"/>
    <col min="19" max="22" width="4.6640625" style="7" customWidth="1"/>
    <col min="23" max="23" width="3.3359375" style="7" bestFit="1" customWidth="1"/>
    <col min="24" max="24" width="4.3359375" style="7" bestFit="1" customWidth="1"/>
    <col min="25" max="25" width="4.6640625" style="7" customWidth="1"/>
    <col min="26" max="26" width="5.3359375" style="7" customWidth="1"/>
    <col min="27" max="16384" width="8.88671875" style="7" customWidth="1"/>
  </cols>
  <sheetData>
    <row r="1" spans="1:20" ht="30.75" customHeight="1" thickBot="1">
      <c r="A1" s="58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7"/>
      <c r="Q1" s="57"/>
      <c r="R1" s="57"/>
      <c r="S1" s="57"/>
      <c r="T1" s="57"/>
    </row>
    <row r="2" spans="1:26" s="3" customFormat="1" ht="12.75" thickBot="1">
      <c r="A2" s="1" t="s">
        <v>18</v>
      </c>
      <c r="B2" s="1" t="s">
        <v>19</v>
      </c>
      <c r="C2" s="2" t="s">
        <v>0</v>
      </c>
      <c r="D2" s="2" t="s">
        <v>1</v>
      </c>
      <c r="E2" s="2" t="s">
        <v>2</v>
      </c>
      <c r="F2" s="2" t="s">
        <v>7</v>
      </c>
      <c r="G2" s="2" t="s">
        <v>8</v>
      </c>
      <c r="H2" s="2" t="s">
        <v>9</v>
      </c>
      <c r="I2" s="2" t="s">
        <v>3</v>
      </c>
      <c r="J2" s="2" t="s">
        <v>16</v>
      </c>
      <c r="K2" s="2" t="s">
        <v>39</v>
      </c>
      <c r="L2" s="2" t="s">
        <v>40</v>
      </c>
      <c r="M2" s="2" t="s">
        <v>41</v>
      </c>
      <c r="N2" s="2" t="s">
        <v>4</v>
      </c>
      <c r="O2" s="2" t="s">
        <v>47</v>
      </c>
      <c r="P2" s="2" t="s">
        <v>10</v>
      </c>
      <c r="Q2" s="2" t="s">
        <v>43</v>
      </c>
      <c r="R2" s="2" t="s">
        <v>11</v>
      </c>
      <c r="S2" s="2" t="s">
        <v>12</v>
      </c>
      <c r="T2" s="2" t="s">
        <v>13</v>
      </c>
      <c r="U2" s="2" t="s">
        <v>14</v>
      </c>
      <c r="V2" s="2" t="s">
        <v>15</v>
      </c>
      <c r="W2" s="2" t="s">
        <v>5</v>
      </c>
      <c r="X2" s="2" t="s">
        <v>6</v>
      </c>
      <c r="Y2" s="2" t="s">
        <v>17</v>
      </c>
      <c r="Z2" s="2" t="s">
        <v>45</v>
      </c>
    </row>
    <row r="3" spans="1:26" ht="12" thickBot="1">
      <c r="A3" s="54">
        <v>3</v>
      </c>
      <c r="B3" s="56" t="s">
        <v>85</v>
      </c>
      <c r="C3" s="8">
        <v>0</v>
      </c>
      <c r="D3" s="47">
        <f>C3-(N3+K3+L3+M3)</f>
        <v>0</v>
      </c>
      <c r="E3" s="42">
        <f>SUM(F3:I3)</f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52">
        <f aca="true" t="shared" si="0" ref="O3:O15">IF(C3&lt;&gt;0,N3/C3,0)</f>
        <v>0</v>
      </c>
      <c r="P3" s="8">
        <v>0</v>
      </c>
      <c r="Q3" s="52">
        <f>IF(D3&lt;&gt;0,P3/D3,0)</f>
        <v>0</v>
      </c>
      <c r="R3" s="8">
        <v>0</v>
      </c>
      <c r="S3" s="8">
        <v>0</v>
      </c>
      <c r="T3" s="44">
        <f>IF(D3&lt;&gt;0,E3/D3,0)</f>
        <v>0</v>
      </c>
      <c r="U3" s="44">
        <f>IF(C3&lt;&gt;0,(E3+N3+K3)/(D3+N3+K3+L3),0)</f>
        <v>0</v>
      </c>
      <c r="V3" s="44">
        <f>IF(D3&lt;&gt;0,((F3)+(G3*2)+(H3*3)+(I3*4))/D3,0)</f>
        <v>0</v>
      </c>
      <c r="W3" s="8">
        <v>0</v>
      </c>
      <c r="X3" s="8">
        <v>0</v>
      </c>
      <c r="Y3" s="44">
        <f aca="true" t="shared" si="1" ref="Y3:Y16">IF(X3&lt;&gt;0,W3/X3,0)</f>
        <v>0</v>
      </c>
      <c r="Z3" s="53">
        <f>(0.3*W3)-(0.6*X3)</f>
        <v>0</v>
      </c>
    </row>
    <row r="4" spans="1:26" ht="12" thickBot="1">
      <c r="A4" s="55">
        <v>32</v>
      </c>
      <c r="B4" s="56" t="s">
        <v>85</v>
      </c>
      <c r="C4" s="9">
        <v>0</v>
      </c>
      <c r="D4" s="43">
        <f aca="true" t="shared" si="2" ref="D4:D15">C4-(N4+K4+L4+M4)</f>
        <v>0</v>
      </c>
      <c r="E4" s="43">
        <f>SUM(F4:I4)</f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48">
        <f t="shared" si="0"/>
        <v>0</v>
      </c>
      <c r="P4" s="9">
        <v>0</v>
      </c>
      <c r="Q4" s="48">
        <f aca="true" t="shared" si="3" ref="Q4:Q16">IF(D4&lt;&gt;0,P4/D4,0)</f>
        <v>0</v>
      </c>
      <c r="R4" s="9">
        <v>0</v>
      </c>
      <c r="S4" s="9">
        <v>0</v>
      </c>
      <c r="T4" s="44">
        <f>IF(D4&lt;&gt;0,E4/D4,0)</f>
        <v>0</v>
      </c>
      <c r="U4" s="44">
        <f aca="true" t="shared" si="4" ref="U4:U16">IF(C4&lt;&gt;0,(E4+J4+N4)/C4,0)</f>
        <v>0</v>
      </c>
      <c r="V4" s="44">
        <f>IF(D4&lt;&gt;0,((F4)+(G4*2)+(H4*3)+(I4*4))/D4,0)</f>
        <v>0</v>
      </c>
      <c r="W4" s="9">
        <v>0</v>
      </c>
      <c r="X4" s="9">
        <v>0</v>
      </c>
      <c r="Y4" s="44">
        <f t="shared" si="1"/>
        <v>0</v>
      </c>
      <c r="Z4" s="53">
        <f aca="true" t="shared" si="5" ref="Z4:Z16">(0.3*W4)-(0.6*X4)</f>
        <v>0</v>
      </c>
    </row>
    <row r="5" spans="1:26" ht="12" thickBot="1">
      <c r="A5" s="55">
        <v>2</v>
      </c>
      <c r="B5" s="56" t="s">
        <v>85</v>
      </c>
      <c r="C5" s="9">
        <v>0</v>
      </c>
      <c r="D5" s="43">
        <f t="shared" si="2"/>
        <v>0</v>
      </c>
      <c r="E5" s="43">
        <f aca="true" t="shared" si="6" ref="E5:E15">SUM(F5:I5)</f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48">
        <f t="shared" si="0"/>
        <v>0</v>
      </c>
      <c r="P5" s="9">
        <v>0</v>
      </c>
      <c r="Q5" s="48">
        <f t="shared" si="3"/>
        <v>0</v>
      </c>
      <c r="R5" s="9">
        <v>0</v>
      </c>
      <c r="S5" s="9">
        <v>0</v>
      </c>
      <c r="T5" s="44">
        <f aca="true" t="shared" si="7" ref="T5:T16">IF(D5&lt;&gt;0,E5/D5,0)</f>
        <v>0</v>
      </c>
      <c r="U5" s="44">
        <f t="shared" si="4"/>
        <v>0</v>
      </c>
      <c r="V5" s="44">
        <f aca="true" t="shared" si="8" ref="V5:V16">IF(D5&lt;&gt;0,((F5)+(G5*2)+(H5*3)+(I5*4))/D5,0)</f>
        <v>0</v>
      </c>
      <c r="W5" s="9">
        <v>0</v>
      </c>
      <c r="X5" s="9">
        <v>0</v>
      </c>
      <c r="Y5" s="44">
        <f t="shared" si="1"/>
        <v>0</v>
      </c>
      <c r="Z5" s="53">
        <f t="shared" si="5"/>
        <v>0</v>
      </c>
    </row>
    <row r="6" spans="1:26" ht="12" thickBot="1">
      <c r="A6" s="55">
        <v>30</v>
      </c>
      <c r="B6" s="56" t="s">
        <v>85</v>
      </c>
      <c r="C6" s="9">
        <v>0</v>
      </c>
      <c r="D6" s="43">
        <f t="shared" si="2"/>
        <v>0</v>
      </c>
      <c r="E6" s="43">
        <f t="shared" si="6"/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48">
        <f t="shared" si="0"/>
        <v>0</v>
      </c>
      <c r="P6" s="9">
        <v>0</v>
      </c>
      <c r="Q6" s="48">
        <f t="shared" si="3"/>
        <v>0</v>
      </c>
      <c r="R6" s="9">
        <v>0</v>
      </c>
      <c r="S6" s="9">
        <v>0</v>
      </c>
      <c r="T6" s="44">
        <f t="shared" si="7"/>
        <v>0</v>
      </c>
      <c r="U6" s="44">
        <f t="shared" si="4"/>
        <v>0</v>
      </c>
      <c r="V6" s="44">
        <f t="shared" si="8"/>
        <v>0</v>
      </c>
      <c r="W6" s="9">
        <v>0</v>
      </c>
      <c r="X6" s="9">
        <v>0</v>
      </c>
      <c r="Y6" s="44">
        <f t="shared" si="1"/>
        <v>0</v>
      </c>
      <c r="Z6" s="53">
        <f t="shared" si="5"/>
        <v>0</v>
      </c>
    </row>
    <row r="7" spans="1:26" ht="12" thickBot="1">
      <c r="A7" s="55">
        <v>31</v>
      </c>
      <c r="B7" s="56" t="s">
        <v>85</v>
      </c>
      <c r="C7" s="9">
        <v>0</v>
      </c>
      <c r="D7" s="43">
        <f t="shared" si="2"/>
        <v>0</v>
      </c>
      <c r="E7" s="43">
        <f t="shared" si="6"/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48">
        <f t="shared" si="0"/>
        <v>0</v>
      </c>
      <c r="P7" s="9">
        <v>0</v>
      </c>
      <c r="Q7" s="48">
        <f t="shared" si="3"/>
        <v>0</v>
      </c>
      <c r="R7" s="9">
        <v>0</v>
      </c>
      <c r="S7" s="9">
        <v>0</v>
      </c>
      <c r="T7" s="44">
        <f t="shared" si="7"/>
        <v>0</v>
      </c>
      <c r="U7" s="44">
        <f t="shared" si="4"/>
        <v>0</v>
      </c>
      <c r="V7" s="44">
        <f t="shared" si="8"/>
        <v>0</v>
      </c>
      <c r="W7" s="9">
        <v>0</v>
      </c>
      <c r="X7" s="9">
        <v>0</v>
      </c>
      <c r="Y7" s="44">
        <f t="shared" si="1"/>
        <v>0</v>
      </c>
      <c r="Z7" s="53">
        <f t="shared" si="5"/>
        <v>0</v>
      </c>
    </row>
    <row r="8" spans="1:26" ht="12" thickBot="1">
      <c r="A8" s="55">
        <v>7</v>
      </c>
      <c r="B8" s="56" t="s">
        <v>85</v>
      </c>
      <c r="C8" s="9">
        <v>0</v>
      </c>
      <c r="D8" s="43">
        <f t="shared" si="2"/>
        <v>0</v>
      </c>
      <c r="E8" s="43">
        <f t="shared" si="6"/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48">
        <f t="shared" si="0"/>
        <v>0</v>
      </c>
      <c r="P8" s="9">
        <v>0</v>
      </c>
      <c r="Q8" s="48">
        <f t="shared" si="3"/>
        <v>0</v>
      </c>
      <c r="R8" s="9">
        <v>0</v>
      </c>
      <c r="S8" s="9">
        <v>0</v>
      </c>
      <c r="T8" s="44">
        <f t="shared" si="7"/>
        <v>0</v>
      </c>
      <c r="U8" s="44">
        <f t="shared" si="4"/>
        <v>0</v>
      </c>
      <c r="V8" s="44">
        <f t="shared" si="8"/>
        <v>0</v>
      </c>
      <c r="W8" s="9">
        <v>0</v>
      </c>
      <c r="X8" s="9">
        <v>0</v>
      </c>
      <c r="Y8" s="44">
        <f t="shared" si="1"/>
        <v>0</v>
      </c>
      <c r="Z8" s="53">
        <f t="shared" si="5"/>
        <v>0</v>
      </c>
    </row>
    <row r="9" spans="1:26" ht="12" thickBot="1">
      <c r="A9" s="55">
        <v>11</v>
      </c>
      <c r="B9" s="56" t="s">
        <v>85</v>
      </c>
      <c r="C9" s="9">
        <v>0</v>
      </c>
      <c r="D9" s="43">
        <f t="shared" si="2"/>
        <v>0</v>
      </c>
      <c r="E9" s="43">
        <f t="shared" si="6"/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48">
        <f t="shared" si="0"/>
        <v>0</v>
      </c>
      <c r="P9" s="9">
        <v>0</v>
      </c>
      <c r="Q9" s="48">
        <f t="shared" si="3"/>
        <v>0</v>
      </c>
      <c r="R9" s="9">
        <v>0</v>
      </c>
      <c r="S9" s="9">
        <v>0</v>
      </c>
      <c r="T9" s="44">
        <f t="shared" si="7"/>
        <v>0</v>
      </c>
      <c r="U9" s="44">
        <f t="shared" si="4"/>
        <v>0</v>
      </c>
      <c r="V9" s="44">
        <f t="shared" si="8"/>
        <v>0</v>
      </c>
      <c r="W9" s="9">
        <v>0</v>
      </c>
      <c r="X9" s="9">
        <v>0</v>
      </c>
      <c r="Y9" s="44">
        <f t="shared" si="1"/>
        <v>0</v>
      </c>
      <c r="Z9" s="53">
        <f t="shared" si="5"/>
        <v>0</v>
      </c>
    </row>
    <row r="10" spans="1:26" ht="12" thickBot="1">
      <c r="A10" s="55">
        <v>14</v>
      </c>
      <c r="B10" s="56" t="s">
        <v>85</v>
      </c>
      <c r="C10" s="9">
        <v>0</v>
      </c>
      <c r="D10" s="43">
        <f t="shared" si="2"/>
        <v>0</v>
      </c>
      <c r="E10" s="43">
        <f t="shared" si="6"/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48">
        <f t="shared" si="0"/>
        <v>0</v>
      </c>
      <c r="P10" s="9">
        <v>0</v>
      </c>
      <c r="Q10" s="48">
        <f t="shared" si="3"/>
        <v>0</v>
      </c>
      <c r="R10" s="9">
        <v>0</v>
      </c>
      <c r="S10" s="9">
        <v>0</v>
      </c>
      <c r="T10" s="44">
        <f t="shared" si="7"/>
        <v>0</v>
      </c>
      <c r="U10" s="44">
        <f t="shared" si="4"/>
        <v>0</v>
      </c>
      <c r="V10" s="44">
        <f t="shared" si="8"/>
        <v>0</v>
      </c>
      <c r="W10" s="9">
        <v>0</v>
      </c>
      <c r="X10" s="9">
        <v>0</v>
      </c>
      <c r="Y10" s="44">
        <f t="shared" si="1"/>
        <v>0</v>
      </c>
      <c r="Z10" s="53">
        <f t="shared" si="5"/>
        <v>0</v>
      </c>
    </row>
    <row r="11" spans="1:26" ht="12" thickBot="1">
      <c r="A11" s="55">
        <v>44</v>
      </c>
      <c r="B11" s="56" t="s">
        <v>85</v>
      </c>
      <c r="C11" s="9">
        <v>0</v>
      </c>
      <c r="D11" s="43">
        <f t="shared" si="2"/>
        <v>0</v>
      </c>
      <c r="E11" s="43">
        <f t="shared" si="6"/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48">
        <f t="shared" si="0"/>
        <v>0</v>
      </c>
      <c r="P11" s="9">
        <v>0</v>
      </c>
      <c r="Q11" s="48">
        <f t="shared" si="3"/>
        <v>0</v>
      </c>
      <c r="R11" s="9">
        <v>0</v>
      </c>
      <c r="S11" s="9">
        <v>0</v>
      </c>
      <c r="T11" s="44">
        <f t="shared" si="7"/>
        <v>0</v>
      </c>
      <c r="U11" s="44">
        <f t="shared" si="4"/>
        <v>0</v>
      </c>
      <c r="V11" s="44">
        <f t="shared" si="8"/>
        <v>0</v>
      </c>
      <c r="W11" s="9">
        <v>0</v>
      </c>
      <c r="X11" s="9">
        <v>0</v>
      </c>
      <c r="Y11" s="44">
        <f t="shared" si="1"/>
        <v>0</v>
      </c>
      <c r="Z11" s="53">
        <f t="shared" si="5"/>
        <v>0</v>
      </c>
    </row>
    <row r="12" spans="1:26" ht="12" thickBot="1">
      <c r="A12" s="55">
        <v>5</v>
      </c>
      <c r="B12" s="56" t="s">
        <v>85</v>
      </c>
      <c r="C12" s="9">
        <v>0</v>
      </c>
      <c r="D12" s="43">
        <f t="shared" si="2"/>
        <v>0</v>
      </c>
      <c r="E12" s="43">
        <f t="shared" si="6"/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48">
        <f t="shared" si="0"/>
        <v>0</v>
      </c>
      <c r="P12" s="9">
        <v>0</v>
      </c>
      <c r="Q12" s="48">
        <f t="shared" si="3"/>
        <v>0</v>
      </c>
      <c r="R12" s="9">
        <v>0</v>
      </c>
      <c r="S12" s="9">
        <v>0</v>
      </c>
      <c r="T12" s="44">
        <f t="shared" si="7"/>
        <v>0</v>
      </c>
      <c r="U12" s="44">
        <f t="shared" si="4"/>
        <v>0</v>
      </c>
      <c r="V12" s="44">
        <f t="shared" si="8"/>
        <v>0</v>
      </c>
      <c r="W12" s="9">
        <v>0</v>
      </c>
      <c r="X12" s="9">
        <v>0</v>
      </c>
      <c r="Y12" s="44">
        <f t="shared" si="1"/>
        <v>0</v>
      </c>
      <c r="Z12" s="53">
        <f t="shared" si="5"/>
        <v>0</v>
      </c>
    </row>
    <row r="13" spans="1:26" ht="12" thickBot="1">
      <c r="A13" s="55">
        <v>4</v>
      </c>
      <c r="B13" s="56" t="s">
        <v>85</v>
      </c>
      <c r="C13" s="9">
        <v>0</v>
      </c>
      <c r="D13" s="43">
        <f t="shared" si="2"/>
        <v>0</v>
      </c>
      <c r="E13" s="43">
        <f t="shared" si="6"/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48">
        <f t="shared" si="0"/>
        <v>0</v>
      </c>
      <c r="P13" s="9">
        <v>0</v>
      </c>
      <c r="Q13" s="48">
        <f t="shared" si="3"/>
        <v>0</v>
      </c>
      <c r="R13" s="9">
        <v>0</v>
      </c>
      <c r="S13" s="9">
        <v>0</v>
      </c>
      <c r="T13" s="44">
        <f t="shared" si="7"/>
        <v>0</v>
      </c>
      <c r="U13" s="44">
        <f t="shared" si="4"/>
        <v>0</v>
      </c>
      <c r="V13" s="44">
        <f t="shared" si="8"/>
        <v>0</v>
      </c>
      <c r="W13" s="9">
        <v>0</v>
      </c>
      <c r="X13" s="9">
        <v>0</v>
      </c>
      <c r="Y13" s="44">
        <f t="shared" si="1"/>
        <v>0</v>
      </c>
      <c r="Z13" s="53">
        <f t="shared" si="5"/>
        <v>0</v>
      </c>
    </row>
    <row r="14" spans="1:26" ht="12" thickBot="1">
      <c r="A14" s="55">
        <v>28</v>
      </c>
      <c r="B14" s="56" t="s">
        <v>85</v>
      </c>
      <c r="C14" s="9">
        <v>0</v>
      </c>
      <c r="D14" s="43">
        <f t="shared" si="2"/>
        <v>0</v>
      </c>
      <c r="E14" s="43">
        <f t="shared" si="6"/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48">
        <f t="shared" si="0"/>
        <v>0</v>
      </c>
      <c r="P14" s="9">
        <v>0</v>
      </c>
      <c r="Q14" s="48">
        <f t="shared" si="3"/>
        <v>0</v>
      </c>
      <c r="R14" s="9">
        <v>0</v>
      </c>
      <c r="S14" s="9">
        <v>0</v>
      </c>
      <c r="T14" s="44">
        <f t="shared" si="7"/>
        <v>0</v>
      </c>
      <c r="U14" s="44">
        <f t="shared" si="4"/>
        <v>0</v>
      </c>
      <c r="V14" s="44">
        <f t="shared" si="8"/>
        <v>0</v>
      </c>
      <c r="W14" s="9">
        <v>0</v>
      </c>
      <c r="X14" s="9">
        <v>0</v>
      </c>
      <c r="Y14" s="44">
        <f t="shared" si="1"/>
        <v>0</v>
      </c>
      <c r="Z14" s="53">
        <f t="shared" si="5"/>
        <v>0</v>
      </c>
    </row>
    <row r="15" spans="1:26" ht="12" thickBot="1">
      <c r="A15" s="55">
        <v>24</v>
      </c>
      <c r="B15" s="56" t="s">
        <v>85</v>
      </c>
      <c r="C15" s="9">
        <v>0</v>
      </c>
      <c r="D15" s="43">
        <f t="shared" si="2"/>
        <v>0</v>
      </c>
      <c r="E15" s="43">
        <f t="shared" si="6"/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48">
        <f t="shared" si="0"/>
        <v>0</v>
      </c>
      <c r="P15" s="9">
        <v>0</v>
      </c>
      <c r="Q15" s="48">
        <f t="shared" si="3"/>
        <v>0</v>
      </c>
      <c r="R15" s="9">
        <v>0</v>
      </c>
      <c r="S15" s="9">
        <v>0</v>
      </c>
      <c r="T15" s="44">
        <f t="shared" si="7"/>
        <v>0</v>
      </c>
      <c r="U15" s="44">
        <f t="shared" si="4"/>
        <v>0</v>
      </c>
      <c r="V15" s="44">
        <f t="shared" si="8"/>
        <v>0</v>
      </c>
      <c r="W15" s="9">
        <v>0</v>
      </c>
      <c r="X15" s="9">
        <v>0</v>
      </c>
      <c r="Y15" s="44">
        <f t="shared" si="1"/>
        <v>0</v>
      </c>
      <c r="Z15" s="53">
        <f t="shared" si="5"/>
        <v>0</v>
      </c>
    </row>
    <row r="16" spans="1:26" s="3" customFormat="1" ht="12.75" thickBot="1">
      <c r="A16" s="4"/>
      <c r="B16" s="4" t="s">
        <v>20</v>
      </c>
      <c r="C16" s="5">
        <f aca="true" t="shared" si="9" ref="C16:N16">SUM(C3:C15)</f>
        <v>0</v>
      </c>
      <c r="D16" s="5">
        <f t="shared" si="9"/>
        <v>0</v>
      </c>
      <c r="E16" s="5">
        <f t="shared" si="9"/>
        <v>0</v>
      </c>
      <c r="F16" s="5">
        <f t="shared" si="9"/>
        <v>0</v>
      </c>
      <c r="G16" s="5">
        <f t="shared" si="9"/>
        <v>0</v>
      </c>
      <c r="H16" s="5">
        <f t="shared" si="9"/>
        <v>0</v>
      </c>
      <c r="I16" s="5">
        <f t="shared" si="9"/>
        <v>0</v>
      </c>
      <c r="J16" s="5">
        <f t="shared" si="9"/>
        <v>0</v>
      </c>
      <c r="K16" s="5">
        <f t="shared" si="9"/>
        <v>0</v>
      </c>
      <c r="L16" s="5">
        <f t="shared" si="9"/>
        <v>0</v>
      </c>
      <c r="M16" s="5">
        <f t="shared" si="9"/>
        <v>0</v>
      </c>
      <c r="N16" s="5">
        <f t="shared" si="9"/>
        <v>0</v>
      </c>
      <c r="O16" s="5">
        <f>IF(C16&lt;&gt;0,N16/C16,0)</f>
        <v>0</v>
      </c>
      <c r="P16" s="5">
        <f>SUM(P3:P15)</f>
        <v>0</v>
      </c>
      <c r="Q16" s="5">
        <f t="shared" si="3"/>
        <v>0</v>
      </c>
      <c r="R16" s="5">
        <f>SUM(R3:R15)</f>
        <v>0</v>
      </c>
      <c r="S16" s="5">
        <f>SUM(S3:S15)</f>
        <v>0</v>
      </c>
      <c r="T16" s="6">
        <f t="shared" si="7"/>
        <v>0</v>
      </c>
      <c r="U16" s="6">
        <f t="shared" si="4"/>
        <v>0</v>
      </c>
      <c r="V16" s="6">
        <f t="shared" si="8"/>
        <v>0</v>
      </c>
      <c r="W16" s="5">
        <f>SUM(W3:W15)</f>
        <v>0</v>
      </c>
      <c r="X16" s="5">
        <f>SUM(X3:X15)</f>
        <v>0</v>
      </c>
      <c r="Y16" s="6">
        <f t="shared" si="1"/>
        <v>0</v>
      </c>
      <c r="Z16" s="6">
        <f t="shared" si="5"/>
        <v>0</v>
      </c>
    </row>
    <row r="17" spans="3:13" ht="12" thickBot="1">
      <c r="C17" s="65" t="s">
        <v>66</v>
      </c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spans="1:25" s="10" customFormat="1" ht="9.75">
      <c r="A18" s="59" t="s">
        <v>86</v>
      </c>
      <c r="B18" s="60"/>
      <c r="C18" s="11" t="s">
        <v>0</v>
      </c>
      <c r="D18" s="12" t="s">
        <v>21</v>
      </c>
      <c r="E18" s="13"/>
      <c r="F18" s="13"/>
      <c r="G18" s="13"/>
      <c r="H18" s="11" t="s">
        <v>47</v>
      </c>
      <c r="I18" s="14"/>
      <c r="J18" s="15" t="s">
        <v>42</v>
      </c>
      <c r="K18" s="13"/>
      <c r="L18" s="13"/>
      <c r="M18" s="45"/>
      <c r="N18" s="11" t="s">
        <v>16</v>
      </c>
      <c r="O18" s="45"/>
      <c r="P18" s="15" t="s">
        <v>28</v>
      </c>
      <c r="Q18" s="49"/>
      <c r="R18" s="16"/>
      <c r="S18" s="16"/>
      <c r="T18" s="17"/>
      <c r="U18" s="18"/>
      <c r="V18" s="12"/>
      <c r="W18" s="19"/>
      <c r="X18" s="19"/>
      <c r="Y18" s="20"/>
    </row>
    <row r="19" spans="1:25" s="10" customFormat="1" ht="9.75">
      <c r="A19" s="61" t="s">
        <v>87</v>
      </c>
      <c r="B19" s="62"/>
      <c r="C19" s="21" t="s">
        <v>1</v>
      </c>
      <c r="D19" s="22" t="s">
        <v>22</v>
      </c>
      <c r="E19" s="23"/>
      <c r="F19" s="23"/>
      <c r="G19" s="23"/>
      <c r="H19" s="21" t="s">
        <v>43</v>
      </c>
      <c r="I19" s="24"/>
      <c r="J19" s="25" t="s">
        <v>44</v>
      </c>
      <c r="K19" s="23"/>
      <c r="L19" s="23"/>
      <c r="M19" s="25"/>
      <c r="N19" s="21" t="s">
        <v>4</v>
      </c>
      <c r="O19" s="25"/>
      <c r="P19" s="21" t="s">
        <v>29</v>
      </c>
      <c r="Q19" s="25"/>
      <c r="R19" s="23"/>
      <c r="S19" s="25"/>
      <c r="T19" s="24"/>
      <c r="U19" s="26" t="s">
        <v>15</v>
      </c>
      <c r="V19" s="22" t="s">
        <v>35</v>
      </c>
      <c r="W19" s="27"/>
      <c r="X19" s="27"/>
      <c r="Y19" s="28"/>
    </row>
    <row r="20" spans="1:25" s="10" customFormat="1" ht="10.5" thickBot="1">
      <c r="A20" s="63" t="s">
        <v>88</v>
      </c>
      <c r="B20" s="64"/>
      <c r="C20" s="21" t="s">
        <v>2</v>
      </c>
      <c r="D20" s="22" t="s">
        <v>23</v>
      </c>
      <c r="E20" s="23"/>
      <c r="F20" s="23"/>
      <c r="G20" s="23"/>
      <c r="H20" s="21" t="s">
        <v>45</v>
      </c>
      <c r="I20" s="24"/>
      <c r="J20" s="25" t="s">
        <v>46</v>
      </c>
      <c r="K20" s="23"/>
      <c r="L20" s="23"/>
      <c r="M20" s="25"/>
      <c r="N20" s="21" t="s">
        <v>10</v>
      </c>
      <c r="O20" s="25"/>
      <c r="P20" s="29" t="s">
        <v>30</v>
      </c>
      <c r="Q20" s="50"/>
      <c r="R20" s="50"/>
      <c r="S20" s="50"/>
      <c r="T20" s="30"/>
      <c r="U20" s="26" t="s">
        <v>5</v>
      </c>
      <c r="V20" s="22" t="s">
        <v>36</v>
      </c>
      <c r="W20" s="27"/>
      <c r="X20" s="27"/>
      <c r="Y20" s="28"/>
    </row>
    <row r="21" spans="3:25" s="10" customFormat="1" ht="9.75">
      <c r="C21" s="21" t="s">
        <v>7</v>
      </c>
      <c r="D21" s="22" t="s">
        <v>24</v>
      </c>
      <c r="E21" s="23"/>
      <c r="F21" s="23"/>
      <c r="G21" s="23"/>
      <c r="H21" s="21"/>
      <c r="I21" s="24"/>
      <c r="J21" s="23"/>
      <c r="K21" s="23"/>
      <c r="L21" s="23"/>
      <c r="M21" s="25"/>
      <c r="N21" s="21" t="s">
        <v>11</v>
      </c>
      <c r="O21" s="25"/>
      <c r="P21" s="31" t="s">
        <v>31</v>
      </c>
      <c r="Q21" s="51"/>
      <c r="R21" s="50"/>
      <c r="S21" s="50"/>
      <c r="T21" s="32"/>
      <c r="U21" s="26" t="s">
        <v>6</v>
      </c>
      <c r="V21" s="22" t="s">
        <v>37</v>
      </c>
      <c r="W21" s="27"/>
      <c r="X21" s="27"/>
      <c r="Y21" s="28"/>
    </row>
    <row r="22" spans="3:25" s="10" customFormat="1" ht="9.75">
      <c r="C22" s="21" t="s">
        <v>8</v>
      </c>
      <c r="D22" s="22" t="s">
        <v>25</v>
      </c>
      <c r="E22" s="23"/>
      <c r="F22" s="23"/>
      <c r="G22" s="23"/>
      <c r="H22" s="21"/>
      <c r="I22" s="24"/>
      <c r="J22" s="23"/>
      <c r="K22" s="23"/>
      <c r="L22" s="23"/>
      <c r="M22" s="25"/>
      <c r="N22" s="21" t="s">
        <v>12</v>
      </c>
      <c r="O22" s="25"/>
      <c r="P22" s="21" t="s">
        <v>32</v>
      </c>
      <c r="Q22" s="25"/>
      <c r="R22" s="50"/>
      <c r="S22" s="50"/>
      <c r="T22" s="24"/>
      <c r="U22" s="26" t="s">
        <v>17</v>
      </c>
      <c r="V22" s="22" t="s">
        <v>38</v>
      </c>
      <c r="W22" s="27"/>
      <c r="X22" s="27"/>
      <c r="Y22" s="28"/>
    </row>
    <row r="23" spans="3:25" s="10" customFormat="1" ht="9.75">
      <c r="C23" s="21" t="s">
        <v>9</v>
      </c>
      <c r="D23" s="22" t="s">
        <v>26</v>
      </c>
      <c r="E23" s="23"/>
      <c r="F23" s="23"/>
      <c r="G23" s="23"/>
      <c r="H23" s="21"/>
      <c r="I23" s="24"/>
      <c r="J23" s="23"/>
      <c r="K23" s="23"/>
      <c r="L23" s="23"/>
      <c r="M23" s="25"/>
      <c r="N23" s="21" t="s">
        <v>13</v>
      </c>
      <c r="O23" s="25"/>
      <c r="P23" s="29" t="s">
        <v>33</v>
      </c>
      <c r="Q23" s="50"/>
      <c r="R23" s="50"/>
      <c r="S23" s="50"/>
      <c r="T23" s="30"/>
      <c r="U23" s="26"/>
      <c r="V23" s="22"/>
      <c r="W23" s="27"/>
      <c r="X23" s="27"/>
      <c r="Y23" s="28"/>
    </row>
    <row r="24" spans="3:25" s="10" customFormat="1" ht="10.5" thickBot="1">
      <c r="C24" s="33" t="s">
        <v>3</v>
      </c>
      <c r="D24" s="34" t="s">
        <v>27</v>
      </c>
      <c r="E24" s="35"/>
      <c r="F24" s="35"/>
      <c r="G24" s="35"/>
      <c r="H24" s="33"/>
      <c r="I24" s="36"/>
      <c r="J24" s="35"/>
      <c r="K24" s="35"/>
      <c r="L24" s="35"/>
      <c r="M24" s="46"/>
      <c r="N24" s="33" t="s">
        <v>14</v>
      </c>
      <c r="O24" s="46"/>
      <c r="P24" s="33" t="s">
        <v>34</v>
      </c>
      <c r="Q24" s="46"/>
      <c r="R24" s="37"/>
      <c r="S24" s="38"/>
      <c r="T24" s="36"/>
      <c r="U24" s="39"/>
      <c r="V24" s="34"/>
      <c r="W24" s="40"/>
      <c r="X24" s="40"/>
      <c r="Y24" s="41"/>
    </row>
  </sheetData>
  <mergeCells count="5">
    <mergeCell ref="A20:B20"/>
    <mergeCell ref="C17:M17"/>
    <mergeCell ref="A1:O1"/>
    <mergeCell ref="A18:B18"/>
    <mergeCell ref="A19:B19"/>
  </mergeCells>
  <hyperlinks>
    <hyperlink ref="A19" r:id="rId1" display="www.baseball-almanac.com"/>
  </hyperlinks>
  <printOptions/>
  <pageMargins left="0.75" right="0.75" top="1" bottom="1" header="0.5" footer="0.5"/>
  <pageSetup fitToHeight="1" fitToWidth="1" horizontalDpi="600" verticalDpi="600" orientation="landscape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Thundercats Baseball Club, Toms River,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Batting/Pitching Stats Calculator 5/10/2002</dc:title>
  <dc:subject>Baseball Statistics</dc:subject>
  <dc:creator>Sean J. Combs</dc:creator>
  <cp:keywords/>
  <dc:description/>
  <cp:lastModifiedBy>Norman Herr</cp:lastModifiedBy>
  <cp:lastPrinted>2002-05-10T19:59:05Z</cp:lastPrinted>
  <dcterms:created xsi:type="dcterms:W3CDTF">2002-05-09T18:08:00Z</dcterms:created>
  <dcterms:modified xsi:type="dcterms:W3CDTF">2002-05-18T13:25:32Z</dcterms:modified>
  <cp:category>Baseball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